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7" i="1"/>
  <c r="F121"/>
  <c r="F177"/>
  <c r="F140"/>
  <c r="F26"/>
  <c r="F28"/>
  <c r="F168" l="1"/>
  <c r="F158"/>
  <c r="F146"/>
  <c r="F150"/>
  <c r="F131"/>
  <c r="F111"/>
  <c r="F102"/>
  <c r="F93"/>
  <c r="F73"/>
  <c r="F63"/>
  <c r="F54"/>
  <c r="F45"/>
  <c r="F37"/>
  <c r="F8"/>
  <c r="F20"/>
  <c r="F18"/>
  <c r="G13"/>
  <c r="H13"/>
  <c r="I13"/>
  <c r="J13"/>
  <c r="L13"/>
  <c r="B191" l="1"/>
  <c r="A191"/>
  <c r="L190"/>
  <c r="J190"/>
  <c r="I190"/>
  <c r="H190"/>
  <c r="G190"/>
  <c r="B182"/>
  <c r="A182"/>
  <c r="L181"/>
  <c r="J181"/>
  <c r="I181"/>
  <c r="H181"/>
  <c r="G181"/>
  <c r="B173"/>
  <c r="A173"/>
  <c r="L172"/>
  <c r="J172"/>
  <c r="I172"/>
  <c r="H172"/>
  <c r="G172"/>
  <c r="B164"/>
  <c r="A164"/>
  <c r="L163"/>
  <c r="J163"/>
  <c r="I163"/>
  <c r="H163"/>
  <c r="G163"/>
  <c r="B155"/>
  <c r="A155"/>
  <c r="L154"/>
  <c r="J154"/>
  <c r="I154"/>
  <c r="H154"/>
  <c r="G154"/>
  <c r="B145"/>
  <c r="A145"/>
  <c r="L144"/>
  <c r="J144"/>
  <c r="I144"/>
  <c r="H144"/>
  <c r="G144"/>
  <c r="B136"/>
  <c r="A136"/>
  <c r="L135"/>
  <c r="J135"/>
  <c r="I135"/>
  <c r="H135"/>
  <c r="G135"/>
  <c r="B126"/>
  <c r="A126"/>
  <c r="L125"/>
  <c r="J125"/>
  <c r="I125"/>
  <c r="H125"/>
  <c r="G125"/>
  <c r="B117"/>
  <c r="A117"/>
  <c r="L116"/>
  <c r="J116"/>
  <c r="I116"/>
  <c r="H116"/>
  <c r="G116"/>
  <c r="B107"/>
  <c r="A107"/>
  <c r="L106"/>
  <c r="J106"/>
  <c r="I106"/>
  <c r="H106"/>
  <c r="G106"/>
  <c r="B98"/>
  <c r="A98"/>
  <c r="L97"/>
  <c r="J97"/>
  <c r="I97"/>
  <c r="H97"/>
  <c r="G97"/>
  <c r="B88"/>
  <c r="A88"/>
  <c r="L87"/>
  <c r="J87"/>
  <c r="I87"/>
  <c r="H87"/>
  <c r="G87"/>
  <c r="B79"/>
  <c r="A79"/>
  <c r="L78"/>
  <c r="J78"/>
  <c r="I78"/>
  <c r="H78"/>
  <c r="G78"/>
  <c r="B69"/>
  <c r="A69"/>
  <c r="L68"/>
  <c r="J68"/>
  <c r="I68"/>
  <c r="H68"/>
  <c r="G68"/>
  <c r="B60"/>
  <c r="A60"/>
  <c r="L59"/>
  <c r="J59"/>
  <c r="I59"/>
  <c r="H59"/>
  <c r="G59"/>
  <c r="F59"/>
  <c r="B50"/>
  <c r="A50"/>
  <c r="L49"/>
  <c r="J49"/>
  <c r="I49"/>
  <c r="H49"/>
  <c r="G49"/>
  <c r="F49"/>
  <c r="B42"/>
  <c r="A42"/>
  <c r="L41"/>
  <c r="J41"/>
  <c r="I41"/>
  <c r="H41"/>
  <c r="G41"/>
  <c r="F41"/>
  <c r="B33"/>
  <c r="A33"/>
  <c r="L32"/>
  <c r="L42" s="1"/>
  <c r="J32"/>
  <c r="I32"/>
  <c r="H32"/>
  <c r="G32"/>
  <c r="B24"/>
  <c r="A24"/>
  <c r="L23"/>
  <c r="L24" s="1"/>
  <c r="J23"/>
  <c r="J24" s="1"/>
  <c r="I23"/>
  <c r="H23"/>
  <c r="G23"/>
  <c r="B14"/>
  <c r="A14"/>
  <c r="L79" l="1"/>
  <c r="L117"/>
  <c r="L155"/>
  <c r="L191"/>
  <c r="L98"/>
  <c r="L136"/>
  <c r="L173"/>
  <c r="I173"/>
  <c r="I155"/>
  <c r="H155"/>
  <c r="H117"/>
  <c r="I98"/>
  <c r="H98"/>
  <c r="J79"/>
  <c r="I79"/>
  <c r="G42"/>
  <c r="L60"/>
  <c r="I191"/>
  <c r="J191"/>
  <c r="J136"/>
  <c r="I136"/>
  <c r="G136"/>
  <c r="J117"/>
  <c r="G117"/>
  <c r="I117"/>
  <c r="G98"/>
  <c r="I60"/>
  <c r="G60"/>
  <c r="J60"/>
  <c r="F42"/>
  <c r="J173"/>
  <c r="G191"/>
  <c r="H191"/>
  <c r="G173"/>
  <c r="H173"/>
  <c r="G155"/>
  <c r="J155"/>
  <c r="H136"/>
  <c r="J98"/>
  <c r="H79"/>
  <c r="G79"/>
  <c r="H60"/>
  <c r="F60"/>
  <c r="H42"/>
  <c r="I24"/>
  <c r="J42"/>
  <c r="I42"/>
  <c r="H24"/>
  <c r="G24"/>
  <c r="G192" l="1"/>
  <c r="J192"/>
  <c r="H192"/>
  <c r="I192"/>
</calcChain>
</file>

<file path=xl/sharedStrings.xml><?xml version="1.0" encoding="utf-8"?>
<sst xmlns="http://schemas.openxmlformats.org/spreadsheetml/2006/main" count="382" uniqueCount="127">
  <si>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</si>
  <si>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</si>
  <si>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</si>
  <si>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</si>
  <si>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</si>
  <si>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</si>
  <si>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</si>
  <si>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</si>
  <si>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</si>
  <si>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</si>
  <si>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</si>
  <si>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</si>
  <si>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</si>
  <si>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</si>
  <si>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</si>
  <si>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</si>
  <si>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</si>
  <si>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</si>
  <si>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</si>
  <si>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</si>
  <si>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</si>
  <si>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</si>
  <si>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</si>
  <si>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</si>
  <si>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</si>
  <si>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</si>
  <si>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</si>
  <si>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</si>
  <si>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</si>
  <si>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</si>
  <si>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</si>
  <si>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</si>
  <si>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</si>
  <si>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</si>
  <si>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</si>
  <si>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</si>
  <si>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</si>
  <si>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</si>
  <si>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</si>
  <si>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150/5</t>
  </si>
  <si>
    <t>200</t>
  </si>
  <si>
    <t>Батон с отрубями</t>
  </si>
  <si>
    <t xml:space="preserve">Фрукт </t>
  </si>
  <si>
    <t xml:space="preserve">Шницель из мяса с отрубями </t>
  </si>
  <si>
    <t>100</t>
  </si>
  <si>
    <t>Компот из кураги и изюма</t>
  </si>
  <si>
    <t>Хлеб ржаной</t>
  </si>
  <si>
    <t>150</t>
  </si>
  <si>
    <t>Овощная подгарнировка</t>
  </si>
  <si>
    <t>Жаркое из мяса с овощами с куркумой</t>
  </si>
  <si>
    <t>50</t>
  </si>
  <si>
    <t>200/5</t>
  </si>
  <si>
    <t>Компот из ягод</t>
  </si>
  <si>
    <t>Картофельное пюре</t>
  </si>
  <si>
    <t>Бутерброд с сыром</t>
  </si>
  <si>
    <t>Каша гречневая рассыпчатая</t>
  </si>
  <si>
    <t>100/50</t>
  </si>
  <si>
    <t>Макаронные изделия отварные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</si>
  <si>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</si>
  <si>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</si>
  <si>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</si>
  <si>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</si>
  <si>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</si>
  <si>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Булгур с овощами</t>
  </si>
  <si>
    <t>Гуляш из мяса</t>
  </si>
  <si>
    <t>20</t>
  </si>
  <si>
    <t xml:space="preserve">Чиполлетти из мяса </t>
  </si>
  <si>
    <t>Макаронные изделия с сыром</t>
  </si>
  <si>
    <t>Рис "Золотистый" (с куркумой)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</si>
  <si>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</si>
  <si>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</si>
  <si>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</si>
  <si>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15/10/15</t>
  </si>
  <si>
    <t>25</t>
  </si>
  <si>
    <t>Суп из овощей с зеленым горш со сметаной</t>
  </si>
  <si>
    <t>200/10</t>
  </si>
  <si>
    <t>Макароны отварные с овощами</t>
  </si>
  <si>
    <t>директор</t>
  </si>
  <si>
    <t>Лучанкина А.С.</t>
  </si>
  <si>
    <t>Компот из яблок с сухофруктами без сахара</t>
  </si>
  <si>
    <t>хлеб бел</t>
  </si>
  <si>
    <t>Фрукт</t>
  </si>
  <si>
    <t>фрукт</t>
  </si>
  <si>
    <t>Каша молочная "Дружба" с маслом сл.</t>
  </si>
  <si>
    <t>Бутерброд с джемом</t>
  </si>
  <si>
    <t>35</t>
  </si>
  <si>
    <t>Котлета мясная Детская</t>
  </si>
  <si>
    <t>Напиток из шиповника</t>
  </si>
  <si>
    <t>Плов из мяса птицы с куркумой</t>
  </si>
  <si>
    <t>Чай с сахаром</t>
  </si>
  <si>
    <t>Хлеб крестьянский витаминный</t>
  </si>
  <si>
    <t>30</t>
  </si>
  <si>
    <t>Кондитерское изделие</t>
  </si>
  <si>
    <t xml:space="preserve">Каша пшенная молочная с маслом сл. </t>
  </si>
  <si>
    <t>Запеканка из творога с молоком сгущ.</t>
  </si>
  <si>
    <t>80/20</t>
  </si>
  <si>
    <t>Рагу из мяса с овощами</t>
  </si>
  <si>
    <t>160</t>
  </si>
  <si>
    <t>Чай лимонный</t>
  </si>
  <si>
    <t>Бутерброд с маслом с сыром</t>
  </si>
  <si>
    <t xml:space="preserve">Чай лимонный </t>
  </si>
  <si>
    <t>Котлета из мяса птицы с отрубями</t>
  </si>
  <si>
    <t>Йогурт фруктовый</t>
  </si>
  <si>
    <t>125</t>
  </si>
  <si>
    <t>Бутерброд с маслом</t>
  </si>
  <si>
    <t>15/10</t>
  </si>
  <si>
    <t>Суп картофельный с бобовыми с мясом</t>
  </si>
  <si>
    <t>Борщ со сметаной с мясом</t>
  </si>
  <si>
    <t>Рассольник "Ленинградский" со сметаной с мясом</t>
  </si>
  <si>
    <t>250</t>
  </si>
  <si>
    <t>Компот из яблок с сухофруктами</t>
  </si>
  <si>
    <t>Щи из свежей капусты со сметаной с мясом</t>
  </si>
  <si>
    <t>Мясо птицы по-строгановски</t>
  </si>
  <si>
    <t xml:space="preserve">Компот из кураги </t>
  </si>
  <si>
    <t>Мучное изделие</t>
  </si>
  <si>
    <t>Суп картофельный с макаронными изд. с мясом</t>
  </si>
  <si>
    <t>Сок фруктовый</t>
  </si>
  <si>
    <t>Митболы из мяса с отрубями с соусом молочным</t>
  </si>
  <si>
    <t>Компот из ягод "Ассорти"</t>
  </si>
  <si>
    <t>45</t>
  </si>
  <si>
    <t xml:space="preserve">Компот из кураги и изюма </t>
  </si>
  <si>
    <t>Соус "Альфредо" (филе птицы в сырном соусе)</t>
  </si>
  <si>
    <t xml:space="preserve">Компот из ягод </t>
  </si>
  <si>
    <t>Уха рыбацкая</t>
  </si>
  <si>
    <t>15/15</t>
  </si>
  <si>
    <t>Рыба тушенная в томате с овощами</t>
  </si>
  <si>
    <t>Борщ с морской капустой со сметаной с мясом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</si>
</sst>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5" fillId="0" borderId="2" xfId="0" applyNumberFormat="1" applyFont="1" applyBorder="1" applyAlignment="1">
      <alignment horizontal="center" vertical="top" wrapText="1"/>
    </xf>
    <xf numFmtId="0" fontId="14" fillId="4" borderId="2" xfId="0" applyFont="1" applyFill="1" applyBorder="1"/>
    <xf numFmtId="49" fontId="14" fillId="4" borderId="2" xfId="0" applyNumberFormat="1" applyFont="1" applyFill="1" applyBorder="1" applyAlignment="1">
      <alignment horizontal="center"/>
    </xf>
    <xf numFmtId="2" fontId="14" fillId="4" borderId="2" xfId="0" applyNumberFormat="1" applyFont="1" applyFill="1" applyBorder="1"/>
    <xf numFmtId="2" fontId="14" fillId="4" borderId="2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0" fontId="14" fillId="4" borderId="5" xfId="0" applyFont="1" applyFill="1" applyBorder="1"/>
    <xf numFmtId="49" fontId="14" fillId="4" borderId="5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wrapText="1"/>
    </xf>
    <xf numFmtId="49" fontId="16" fillId="4" borderId="5" xfId="0" applyNumberFormat="1" applyFont="1" applyFill="1" applyBorder="1" applyAlignment="1">
      <alignment horizontal="center"/>
    </xf>
    <xf numFmtId="2" fontId="14" fillId="4" borderId="5" xfId="0" applyNumberFormat="1" applyFont="1" applyFill="1" applyBorder="1" applyAlignment="1">
      <alignment horizontal="center"/>
    </xf>
    <xf numFmtId="49" fontId="16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2" fontId="17" fillId="4" borderId="2" xfId="0" applyNumberFormat="1" applyFont="1" applyFill="1" applyBorder="1" applyAlignment="1">
      <alignment horizontal="center"/>
    </xf>
    <xf numFmtId="2" fontId="17" fillId="4" borderId="5" xfId="0" applyNumberFormat="1" applyFont="1" applyFill="1" applyBorder="1" applyAlignment="1">
      <alignment horizontal="center" vertical="center"/>
    </xf>
    <xf numFmtId="2" fontId="17" fillId="4" borderId="5" xfId="0" applyNumberFormat="1" applyFont="1" applyFill="1" applyBorder="1" applyAlignment="1">
      <alignment horizontal="center"/>
    </xf>
    <xf numFmtId="2" fontId="17" fillId="4" borderId="2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center"/>
    </xf>
    <xf numFmtId="1" fontId="17" fillId="4" borderId="2" xfId="0" applyNumberFormat="1" applyFont="1" applyFill="1" applyBorder="1" applyAlignment="1">
      <alignment horizontal="center" vertical="center"/>
    </xf>
    <xf numFmtId="2" fontId="16" fillId="4" borderId="5" xfId="0" applyNumberFormat="1" applyFont="1" applyFill="1" applyBorder="1" applyAlignment="1">
      <alignment horizontal="center"/>
    </xf>
    <xf numFmtId="2" fontId="18" fillId="4" borderId="5" xfId="0" applyNumberFormat="1" applyFont="1" applyFill="1" applyBorder="1" applyAlignment="1">
      <alignment horizontal="center"/>
    </xf>
    <xf numFmtId="1" fontId="16" fillId="4" borderId="5" xfId="0" applyNumberFormat="1" applyFont="1" applyFill="1" applyBorder="1" applyAlignment="1">
      <alignment horizontal="center"/>
    </xf>
    <xf numFmtId="49" fontId="17" fillId="4" borderId="2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vertical="center" wrapText="1"/>
    </xf>
    <xf numFmtId="49" fontId="16" fillId="4" borderId="5" xfId="0" applyNumberFormat="1" applyFont="1" applyFill="1" applyBorder="1" applyAlignment="1">
      <alignment horizontal="center" vertical="center" wrapText="1"/>
    </xf>
    <xf numFmtId="2" fontId="14" fillId="4" borderId="5" xfId="0" applyNumberFormat="1" applyFont="1" applyFill="1" applyBorder="1" applyAlignment="1">
      <alignment horizontal="center" vertical="center"/>
    </xf>
    <xf numFmtId="2" fontId="18" fillId="4" borderId="5" xfId="0" applyNumberFormat="1" applyFont="1" applyFill="1" applyBorder="1" applyAlignment="1">
      <alignment horizontal="center" vertical="center"/>
    </xf>
    <xf numFmtId="2" fontId="17" fillId="4" borderId="5" xfId="0" applyNumberFormat="1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/>
    </xf>
    <xf numFmtId="2" fontId="20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21" fillId="2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Border="1"/>
    <xf numFmtId="0" fontId="0" fillId="0" borderId="2" xfId="0" applyFill="1" applyBorder="1" applyProtection="1">
      <protection locked="0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16" fillId="4" borderId="5" xfId="0" applyNumberFormat="1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77" sqref="D17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9">
        <v>113</v>
      </c>
      <c r="D1" s="100"/>
      <c r="E1" s="100"/>
      <c r="F1" s="12" t="s">
        <v>16</v>
      </c>
      <c r="G1" s="2" t="s">
        <v>17</v>
      </c>
      <c r="H1" s="101" t="s">
        <v>77</v>
      </c>
      <c r="I1" s="101"/>
      <c r="J1" s="101"/>
      <c r="K1" s="101"/>
    </row>
    <row r="2" spans="1:12" ht="18">
      <c r="A2" s="35" t="s">
        <v>6</v>
      </c>
      <c r="C2" s="2"/>
      <c r="G2" s="2" t="s">
        <v>18</v>
      </c>
      <c r="H2" s="101" t="s">
        <v>78</v>
      </c>
      <c r="I2" s="101"/>
      <c r="J2" s="101"/>
      <c r="K2" s="10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/>
      <c r="E6" s="62" t="s">
        <v>84</v>
      </c>
      <c r="F6" s="63" t="s">
        <v>85</v>
      </c>
      <c r="G6" s="64">
        <v>3.97</v>
      </c>
      <c r="H6" s="64">
        <v>3.84</v>
      </c>
      <c r="I6" s="64">
        <v>7.38</v>
      </c>
      <c r="J6" s="64">
        <v>113.76</v>
      </c>
      <c r="K6" s="64"/>
      <c r="L6" s="64"/>
    </row>
    <row r="7" spans="1:12" ht="15">
      <c r="A7" s="23"/>
      <c r="B7" s="15"/>
      <c r="C7" s="11"/>
      <c r="D7" s="6" t="s">
        <v>21</v>
      </c>
      <c r="E7" s="62" t="s">
        <v>83</v>
      </c>
      <c r="F7" s="63" t="s">
        <v>51</v>
      </c>
      <c r="G7" s="64">
        <v>10.28</v>
      </c>
      <c r="H7" s="64">
        <v>7.59</v>
      </c>
      <c r="I7" s="64">
        <v>36.74</v>
      </c>
      <c r="J7" s="64">
        <v>240.22</v>
      </c>
      <c r="K7" s="54"/>
      <c r="L7" s="54"/>
    </row>
    <row r="8" spans="1:12" ht="15">
      <c r="A8" s="23"/>
      <c r="B8" s="15"/>
      <c r="C8" s="11"/>
      <c r="D8" s="7" t="s">
        <v>22</v>
      </c>
      <c r="E8" s="51" t="s">
        <v>59</v>
      </c>
      <c r="F8" s="65" t="str">
        <f>"200"</f>
        <v>200</v>
      </c>
      <c r="G8" s="64">
        <v>3.14</v>
      </c>
      <c r="H8" s="64">
        <v>3.21</v>
      </c>
      <c r="I8" s="64">
        <v>14.39</v>
      </c>
      <c r="J8" s="64">
        <v>96.371359999999981</v>
      </c>
      <c r="K8" s="64"/>
      <c r="L8" s="64"/>
    </row>
    <row r="9" spans="1:12" ht="15">
      <c r="A9" s="23"/>
      <c r="B9" s="15"/>
      <c r="C9" s="11"/>
      <c r="D9" s="7" t="s">
        <v>23</v>
      </c>
      <c r="E9" s="58" t="s">
        <v>41</v>
      </c>
      <c r="F9" s="59">
        <v>25</v>
      </c>
      <c r="G9" s="64">
        <v>2</v>
      </c>
      <c r="H9" s="64">
        <v>0.87</v>
      </c>
      <c r="I9" s="64">
        <v>11.75</v>
      </c>
      <c r="J9" s="64">
        <v>65.63</v>
      </c>
      <c r="K9" s="64"/>
      <c r="L9" s="64"/>
    </row>
    <row r="10" spans="1:12" ht="15">
      <c r="A10" s="23"/>
      <c r="B10" s="15"/>
      <c r="C10" s="11"/>
      <c r="D10" s="7" t="s">
        <v>24</v>
      </c>
      <c r="E10" s="51" t="s">
        <v>42</v>
      </c>
      <c r="F10" s="60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50"/>
      <c r="G13" s="19">
        <f t="shared" ref="G13:J13" si="0">SUM(G6:G12)</f>
        <v>19.79</v>
      </c>
      <c r="H13" s="19">
        <f t="shared" si="0"/>
        <v>15.51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1" t="s">
        <v>106</v>
      </c>
      <c r="F15" s="67">
        <v>200</v>
      </c>
      <c r="G15" s="68">
        <v>4.43</v>
      </c>
      <c r="H15" s="68">
        <v>4.74</v>
      </c>
      <c r="I15" s="68">
        <v>16.62</v>
      </c>
      <c r="J15" s="68">
        <v>131.24</v>
      </c>
      <c r="K15" s="43"/>
      <c r="L15" s="42"/>
    </row>
    <row r="16" spans="1:12" ht="15">
      <c r="A16" s="23"/>
      <c r="B16" s="15"/>
      <c r="C16" s="11"/>
      <c r="D16" s="7" t="s">
        <v>28</v>
      </c>
      <c r="E16" s="51" t="s">
        <v>43</v>
      </c>
      <c r="F16" s="67" t="s">
        <v>44</v>
      </c>
      <c r="G16" s="69">
        <v>10.64</v>
      </c>
      <c r="H16" s="70">
        <v>16.02</v>
      </c>
      <c r="I16" s="70">
        <v>12.96</v>
      </c>
      <c r="J16" s="70">
        <v>249.03</v>
      </c>
      <c r="K16" s="43"/>
      <c r="L16" s="42"/>
    </row>
    <row r="17" spans="1:12" ht="15">
      <c r="A17" s="23"/>
      <c r="B17" s="15"/>
      <c r="C17" s="11"/>
      <c r="D17" s="7" t="s">
        <v>29</v>
      </c>
      <c r="E17" s="51" t="s">
        <v>63</v>
      </c>
      <c r="F17" s="67" t="s">
        <v>47</v>
      </c>
      <c r="G17" s="68">
        <v>5.3</v>
      </c>
      <c r="H17" s="68">
        <v>5.47</v>
      </c>
      <c r="I17" s="68">
        <v>32.39</v>
      </c>
      <c r="J17" s="68">
        <v>183.94</v>
      </c>
      <c r="K17" s="43"/>
      <c r="L17" s="42"/>
    </row>
    <row r="18" spans="1:12" ht="15">
      <c r="A18" s="23"/>
      <c r="B18" s="15"/>
      <c r="C18" s="11"/>
      <c r="D18" s="7" t="s">
        <v>30</v>
      </c>
      <c r="E18" s="51" t="s">
        <v>45</v>
      </c>
      <c r="F18" s="71" t="str">
        <f>"200"</f>
        <v>200</v>
      </c>
      <c r="G18" s="68">
        <v>0.72</v>
      </c>
      <c r="H18" s="68">
        <v>0.03</v>
      </c>
      <c r="I18" s="68">
        <v>21.09</v>
      </c>
      <c r="J18" s="68">
        <v>88.19</v>
      </c>
      <c r="K18" s="43"/>
      <c r="L18" s="42"/>
    </row>
    <row r="19" spans="1:12" ht="15">
      <c r="A19" s="23"/>
      <c r="B19" s="15"/>
      <c r="C19" s="11"/>
      <c r="D19" s="7" t="s">
        <v>31</v>
      </c>
      <c r="E19" s="58" t="s">
        <v>41</v>
      </c>
      <c r="F19" s="72">
        <v>25</v>
      </c>
      <c r="G19" s="69">
        <v>2</v>
      </c>
      <c r="H19" s="70">
        <v>0.87</v>
      </c>
      <c r="I19" s="70">
        <v>11.75</v>
      </c>
      <c r="J19" s="70">
        <v>65.63</v>
      </c>
      <c r="K19" s="43"/>
      <c r="L19" s="42"/>
    </row>
    <row r="20" spans="1:12" ht="15">
      <c r="A20" s="23"/>
      <c r="B20" s="15"/>
      <c r="C20" s="11"/>
      <c r="D20" s="7" t="s">
        <v>32</v>
      </c>
      <c r="E20" s="51" t="s">
        <v>46</v>
      </c>
      <c r="F20" s="67" t="str">
        <f>"25"</f>
        <v>25</v>
      </c>
      <c r="G20" s="71">
        <v>1.65</v>
      </c>
      <c r="H20" s="68">
        <v>0.3</v>
      </c>
      <c r="I20" s="68">
        <v>8.35</v>
      </c>
      <c r="J20" s="68">
        <v>48.344999999999999</v>
      </c>
      <c r="K20" s="43"/>
      <c r="L20" s="42"/>
    </row>
    <row r="21" spans="1:12" ht="15">
      <c r="A21" s="23"/>
      <c r="B21" s="15"/>
      <c r="C21" s="11"/>
      <c r="D21" s="6"/>
      <c r="E21" s="51" t="s">
        <v>42</v>
      </c>
      <c r="F21" s="73">
        <v>100</v>
      </c>
      <c r="G21" s="68">
        <v>0.4</v>
      </c>
      <c r="H21" s="68">
        <v>0</v>
      </c>
      <c r="I21" s="68">
        <v>11.6</v>
      </c>
      <c r="J21" s="68">
        <v>48.68</v>
      </c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/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815.05500000000006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6" t="s">
        <v>4</v>
      </c>
      <c r="D24" s="97"/>
      <c r="E24" s="31"/>
      <c r="F24" s="32"/>
      <c r="G24" s="32">
        <f t="shared" ref="G24:J24" si="4">G13+G23</f>
        <v>44.929999999999993</v>
      </c>
      <c r="H24" s="32">
        <f t="shared" si="4"/>
        <v>42.94</v>
      </c>
      <c r="I24" s="32">
        <f t="shared" si="4"/>
        <v>196.62</v>
      </c>
      <c r="J24" s="32">
        <f t="shared" si="4"/>
        <v>1379.7163599999999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/>
      <c r="E25" s="51" t="s">
        <v>54</v>
      </c>
      <c r="F25" s="95" t="s">
        <v>124</v>
      </c>
      <c r="G25" s="64">
        <v>1.88</v>
      </c>
      <c r="H25" s="64">
        <v>1.33</v>
      </c>
      <c r="I25" s="75">
        <v>4.68</v>
      </c>
      <c r="J25" s="64">
        <v>13.86</v>
      </c>
      <c r="K25" s="40"/>
      <c r="L25" s="39"/>
    </row>
    <row r="26" spans="1:12" ht="15">
      <c r="A26" s="14"/>
      <c r="B26" s="15"/>
      <c r="C26" s="11"/>
      <c r="D26" s="8" t="s">
        <v>21</v>
      </c>
      <c r="E26" s="51" t="s">
        <v>86</v>
      </c>
      <c r="F26" s="74" t="str">
        <f>"100"</f>
        <v>100</v>
      </c>
      <c r="G26" s="64">
        <v>10.6</v>
      </c>
      <c r="H26" s="64">
        <v>12</v>
      </c>
      <c r="I26" s="75">
        <v>10.4</v>
      </c>
      <c r="J26" s="64">
        <v>237</v>
      </c>
      <c r="K26" s="43"/>
      <c r="L26" s="42"/>
    </row>
    <row r="27" spans="1:12" ht="15">
      <c r="A27" s="14"/>
      <c r="B27" s="15"/>
      <c r="C27" s="11"/>
      <c r="D27" s="6" t="s">
        <v>21</v>
      </c>
      <c r="E27" s="51" t="s">
        <v>57</v>
      </c>
      <c r="F27" s="76">
        <v>150</v>
      </c>
      <c r="G27" s="64">
        <v>5.3</v>
      </c>
      <c r="H27" s="64">
        <v>5.47</v>
      </c>
      <c r="I27" s="64">
        <v>33.22</v>
      </c>
      <c r="J27" s="64">
        <v>183.94</v>
      </c>
      <c r="K27" s="43"/>
      <c r="L27" s="42"/>
    </row>
    <row r="28" spans="1:12" ht="15">
      <c r="A28" s="14"/>
      <c r="B28" s="15"/>
      <c r="C28" s="11"/>
      <c r="D28" s="7" t="s">
        <v>22</v>
      </c>
      <c r="E28" s="58" t="s">
        <v>87</v>
      </c>
      <c r="F28" s="74" t="str">
        <f>"200"</f>
        <v>200</v>
      </c>
      <c r="G28" s="64">
        <v>0</v>
      </c>
      <c r="H28" s="64">
        <v>0</v>
      </c>
      <c r="I28" s="64">
        <v>13.1</v>
      </c>
      <c r="J28" s="64">
        <v>56</v>
      </c>
      <c r="K28" s="43"/>
      <c r="L28" s="42"/>
    </row>
    <row r="29" spans="1:12" ht="15">
      <c r="A29" s="14"/>
      <c r="B29" s="15"/>
      <c r="C29" s="11"/>
      <c r="D29" s="7" t="s">
        <v>23</v>
      </c>
      <c r="E29" s="58" t="s">
        <v>41</v>
      </c>
      <c r="F29" s="59">
        <v>25</v>
      </c>
      <c r="G29" s="64">
        <v>2</v>
      </c>
      <c r="H29" s="64">
        <v>0.87</v>
      </c>
      <c r="I29" s="64">
        <v>11.75</v>
      </c>
      <c r="J29" s="64">
        <v>65.63</v>
      </c>
      <c r="K29" s="43"/>
      <c r="L29" s="42"/>
    </row>
    <row r="30" spans="1:12" ht="15">
      <c r="A30" s="14"/>
      <c r="B30" s="15"/>
      <c r="C30" s="11"/>
      <c r="D30" s="7"/>
      <c r="E30" s="58"/>
      <c r="F30" s="59"/>
      <c r="G30" s="64"/>
      <c r="H30" s="64"/>
      <c r="I30" s="64"/>
      <c r="J30" s="64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/>
      <c r="G32" s="19">
        <f t="shared" ref="G32" si="6">SUM(G25:G31)</f>
        <v>19.78</v>
      </c>
      <c r="H32" s="19">
        <f t="shared" ref="H32" si="7">SUM(H25:H31)</f>
        <v>19.670000000000002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58" t="s">
        <v>48</v>
      </c>
      <c r="F33" s="67" t="s">
        <v>65</v>
      </c>
      <c r="G33" s="68">
        <v>0.21</v>
      </c>
      <c r="H33" s="68">
        <v>0.04</v>
      </c>
      <c r="I33" s="68">
        <v>0.75</v>
      </c>
      <c r="J33" s="68">
        <v>5.08</v>
      </c>
      <c r="K33" s="43"/>
      <c r="L33" s="42"/>
    </row>
    <row r="34" spans="1:12" ht="15">
      <c r="A34" s="14"/>
      <c r="B34" s="15"/>
      <c r="C34" s="11"/>
      <c r="D34" s="7" t="s">
        <v>27</v>
      </c>
      <c r="E34" s="51" t="s">
        <v>107</v>
      </c>
      <c r="F34" s="77" t="s">
        <v>40</v>
      </c>
      <c r="G34" s="68">
        <v>5.3</v>
      </c>
      <c r="H34" s="68">
        <v>8.15</v>
      </c>
      <c r="I34" s="68">
        <v>27</v>
      </c>
      <c r="J34" s="68">
        <v>152.71</v>
      </c>
      <c r="K34" s="43"/>
      <c r="L34" s="42"/>
    </row>
    <row r="35" spans="1:12" ht="15">
      <c r="A35" s="14"/>
      <c r="B35" s="15"/>
      <c r="C35" s="11"/>
      <c r="D35" s="7" t="s">
        <v>28</v>
      </c>
      <c r="E35" s="51" t="s">
        <v>125</v>
      </c>
      <c r="F35" s="67" t="s">
        <v>44</v>
      </c>
      <c r="G35" s="70">
        <v>9.69</v>
      </c>
      <c r="H35" s="70">
        <v>10.9</v>
      </c>
      <c r="I35" s="70">
        <v>10.79</v>
      </c>
      <c r="J35" s="70">
        <v>198</v>
      </c>
      <c r="K35" s="43"/>
      <c r="L35" s="42"/>
    </row>
    <row r="36" spans="1:12" ht="15">
      <c r="A36" s="14"/>
      <c r="B36" s="15"/>
      <c r="C36" s="11"/>
      <c r="D36" s="7" t="s">
        <v>29</v>
      </c>
      <c r="E36" s="51" t="s">
        <v>53</v>
      </c>
      <c r="F36" s="67">
        <v>150</v>
      </c>
      <c r="G36" s="71">
        <v>3.1</v>
      </c>
      <c r="H36" s="68">
        <v>4.49</v>
      </c>
      <c r="I36" s="68">
        <v>20.09</v>
      </c>
      <c r="J36" s="68">
        <v>132.58000000000001</v>
      </c>
      <c r="K36" s="43"/>
      <c r="L36" s="42"/>
    </row>
    <row r="37" spans="1:12" ht="15">
      <c r="A37" s="14"/>
      <c r="B37" s="15"/>
      <c r="C37" s="11"/>
      <c r="D37" s="7" t="s">
        <v>30</v>
      </c>
      <c r="E37" s="51" t="s">
        <v>52</v>
      </c>
      <c r="F37" s="77" t="str">
        <f>"200"</f>
        <v>200</v>
      </c>
      <c r="G37" s="68">
        <v>1.02</v>
      </c>
      <c r="H37" s="68">
        <v>0.06</v>
      </c>
      <c r="I37" s="68">
        <v>19.760000000000002</v>
      </c>
      <c r="J37" s="68">
        <v>87.6</v>
      </c>
      <c r="K37" s="43"/>
      <c r="L37" s="42"/>
    </row>
    <row r="38" spans="1:12" ht="15">
      <c r="A38" s="14"/>
      <c r="B38" s="15"/>
      <c r="C38" s="11"/>
      <c r="D38" s="7" t="s">
        <v>31</v>
      </c>
      <c r="E38" s="58" t="s">
        <v>41</v>
      </c>
      <c r="F38" s="72" t="s">
        <v>50</v>
      </c>
      <c r="G38" s="70">
        <v>4</v>
      </c>
      <c r="H38" s="70">
        <v>1.74</v>
      </c>
      <c r="I38" s="70">
        <v>23.5</v>
      </c>
      <c r="J38" s="70">
        <v>131.26</v>
      </c>
      <c r="K38" s="43"/>
      <c r="L38" s="42"/>
    </row>
    <row r="39" spans="1:12" ht="15">
      <c r="A39" s="14"/>
      <c r="B39" s="15"/>
      <c r="C39" s="11"/>
      <c r="D39" s="7" t="s">
        <v>32</v>
      </c>
      <c r="E39" s="51" t="s">
        <v>46</v>
      </c>
      <c r="F39" s="67" t="s">
        <v>91</v>
      </c>
      <c r="G39" s="68">
        <v>1.98</v>
      </c>
      <c r="H39" s="68">
        <v>0.36</v>
      </c>
      <c r="I39" s="68">
        <v>10.02</v>
      </c>
      <c r="J39" s="68">
        <v>58.02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6"/>
      <c r="B41" s="17"/>
      <c r="C41" s="8"/>
      <c r="D41" s="18" t="s">
        <v>33</v>
      </c>
      <c r="E41" s="9"/>
      <c r="F41" s="19">
        <f>SUM(F33:F40)</f>
        <v>150</v>
      </c>
      <c r="G41" s="19">
        <f>SUM(G33:G40)</f>
        <v>25.3</v>
      </c>
      <c r="H41" s="19">
        <f>SUM(H33:H40)</f>
        <v>25.739999999999995</v>
      </c>
      <c r="I41" s="19">
        <f>SUM(I33:I40)</f>
        <v>111.91</v>
      </c>
      <c r="J41" s="19">
        <f>SUM(J33:J40)</f>
        <v>765.25</v>
      </c>
      <c r="K41" s="25"/>
      <c r="L41" s="19">
        <f>SUM(L33:L40)</f>
        <v>0</v>
      </c>
    </row>
    <row r="42" spans="1:12" ht="15.75" customHeight="1" thickBot="1">
      <c r="A42" s="33">
        <f>A25</f>
        <v>1</v>
      </c>
      <c r="B42" s="33">
        <f>B25</f>
        <v>2</v>
      </c>
      <c r="C42" s="96" t="s">
        <v>4</v>
      </c>
      <c r="D42" s="97"/>
      <c r="E42" s="31"/>
      <c r="F42" s="32">
        <f>F32+F41</f>
        <v>150</v>
      </c>
      <c r="G42" s="32">
        <f>G32+G41</f>
        <v>45.08</v>
      </c>
      <c r="H42" s="32">
        <f>H32+H41</f>
        <v>45.41</v>
      </c>
      <c r="I42" s="32">
        <f>I32+I41</f>
        <v>185.06</v>
      </c>
      <c r="J42" s="32">
        <f>J32+J41</f>
        <v>1321.68</v>
      </c>
      <c r="K42" s="32"/>
      <c r="L42" s="32">
        <f>L32+L41</f>
        <v>0</v>
      </c>
    </row>
    <row r="43" spans="1:12" ht="15">
      <c r="A43" s="20">
        <v>1</v>
      </c>
      <c r="B43" s="21">
        <v>3</v>
      </c>
      <c r="C43" s="22" t="s">
        <v>20</v>
      </c>
      <c r="D43" s="92"/>
      <c r="E43" s="58" t="s">
        <v>48</v>
      </c>
      <c r="F43" s="66" t="s">
        <v>85</v>
      </c>
      <c r="G43" s="54">
        <v>0.21</v>
      </c>
      <c r="H43" s="54">
        <v>0.04</v>
      </c>
      <c r="I43" s="54">
        <v>0.75</v>
      </c>
      <c r="J43" s="54">
        <v>5.08</v>
      </c>
      <c r="K43" s="40"/>
      <c r="L43" s="39"/>
    </row>
    <row r="44" spans="1:12" ht="15">
      <c r="A44" s="23"/>
      <c r="B44" s="15"/>
      <c r="C44" s="11"/>
      <c r="D44" s="6" t="s">
        <v>21</v>
      </c>
      <c r="E44" s="58" t="s">
        <v>88</v>
      </c>
      <c r="F44" s="66" t="s">
        <v>40</v>
      </c>
      <c r="G44" s="54">
        <v>12.65</v>
      </c>
      <c r="H44" s="54">
        <v>15.25</v>
      </c>
      <c r="I44" s="54">
        <v>39.76</v>
      </c>
      <c r="J44" s="54">
        <v>318.89</v>
      </c>
      <c r="K44" s="43"/>
      <c r="L44" s="42"/>
    </row>
    <row r="45" spans="1:12" ht="15">
      <c r="A45" s="23"/>
      <c r="B45" s="15"/>
      <c r="C45" s="11"/>
      <c r="D45" s="7" t="s">
        <v>22</v>
      </c>
      <c r="E45" s="58" t="s">
        <v>89</v>
      </c>
      <c r="F45" s="74" t="str">
        <f>"200"</f>
        <v>200</v>
      </c>
      <c r="G45" s="64">
        <v>0.08</v>
      </c>
      <c r="H45" s="64">
        <v>0.02</v>
      </c>
      <c r="I45" s="64">
        <v>9.8000000000000007</v>
      </c>
      <c r="J45" s="64">
        <v>37.799999999999997</v>
      </c>
      <c r="K45" s="43"/>
      <c r="L45" s="42"/>
    </row>
    <row r="46" spans="1:12" ht="15">
      <c r="A46" s="23"/>
      <c r="B46" s="15"/>
      <c r="C46" s="11"/>
      <c r="D46" s="7" t="s">
        <v>23</v>
      </c>
      <c r="E46" s="51" t="s">
        <v>90</v>
      </c>
      <c r="F46" s="56" t="s">
        <v>91</v>
      </c>
      <c r="G46" s="54">
        <v>1.98</v>
      </c>
      <c r="H46" s="54">
        <v>0.19</v>
      </c>
      <c r="I46" s="54">
        <v>14.02</v>
      </c>
      <c r="J46" s="54">
        <v>67.17</v>
      </c>
      <c r="K46" s="43"/>
      <c r="L46" s="42"/>
    </row>
    <row r="47" spans="1:12" ht="15">
      <c r="A47" s="23"/>
      <c r="B47" s="15"/>
      <c r="C47" s="11"/>
      <c r="D47" s="6"/>
      <c r="E47" s="51" t="s">
        <v>92</v>
      </c>
      <c r="F47" s="56" t="s">
        <v>85</v>
      </c>
      <c r="G47" s="54">
        <v>1.5</v>
      </c>
      <c r="H47" s="54">
        <v>0</v>
      </c>
      <c r="I47" s="54">
        <v>4</v>
      </c>
      <c r="J47" s="54">
        <v>24.5</v>
      </c>
      <c r="K47" s="43"/>
      <c r="L47" s="42"/>
    </row>
    <row r="48" spans="1:12" ht="1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4"/>
      <c r="B49" s="17"/>
      <c r="C49" s="8"/>
      <c r="D49" s="18" t="s">
        <v>33</v>
      </c>
      <c r="E49" s="9"/>
      <c r="F49" s="19">
        <f>SUM(F43:F48)</f>
        <v>0</v>
      </c>
      <c r="G49" s="19">
        <f t="shared" ref="G49" si="10">SUM(G43:G48)</f>
        <v>16.420000000000002</v>
      </c>
      <c r="H49" s="19">
        <f t="shared" ref="H49" si="11">SUM(H43:H48)</f>
        <v>15.499999999999998</v>
      </c>
      <c r="I49" s="19">
        <f t="shared" ref="I49" si="12">SUM(I43:I48)</f>
        <v>68.33</v>
      </c>
      <c r="J49" s="19">
        <f t="shared" ref="J49:L49" si="13">SUM(J43:J48)</f>
        <v>453.44</v>
      </c>
      <c r="K49" s="25"/>
      <c r="L49" s="19">
        <f t="shared" si="13"/>
        <v>0</v>
      </c>
    </row>
    <row r="50" spans="1:12" ht="15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27</v>
      </c>
      <c r="E51" s="51" t="s">
        <v>108</v>
      </c>
      <c r="F51" s="67" t="s">
        <v>109</v>
      </c>
      <c r="G51" s="68">
        <v>3.1</v>
      </c>
      <c r="H51" s="68">
        <v>6.6</v>
      </c>
      <c r="I51" s="68">
        <v>19.239999999999998</v>
      </c>
      <c r="J51" s="68">
        <v>124.38</v>
      </c>
      <c r="K51" s="43"/>
      <c r="L51" s="42"/>
    </row>
    <row r="52" spans="1:12" ht="15">
      <c r="A52" s="23"/>
      <c r="B52" s="15"/>
      <c r="C52" s="11"/>
      <c r="D52" s="7" t="s">
        <v>28</v>
      </c>
      <c r="E52" s="51" t="s">
        <v>66</v>
      </c>
      <c r="F52" s="67" t="s">
        <v>44</v>
      </c>
      <c r="G52" s="70">
        <v>10.89</v>
      </c>
      <c r="H52" s="70">
        <v>11.57</v>
      </c>
      <c r="I52" s="70">
        <v>9.74</v>
      </c>
      <c r="J52" s="70">
        <v>221.17</v>
      </c>
      <c r="K52" s="43"/>
      <c r="L52" s="42"/>
    </row>
    <row r="53" spans="1:12" ht="15">
      <c r="A53" s="23"/>
      <c r="B53" s="15"/>
      <c r="C53" s="11"/>
      <c r="D53" s="7" t="s">
        <v>29</v>
      </c>
      <c r="E53" s="51" t="s">
        <v>67</v>
      </c>
      <c r="F53" s="67" t="s">
        <v>47</v>
      </c>
      <c r="G53" s="69">
        <v>5.3</v>
      </c>
      <c r="H53" s="70">
        <v>5.46</v>
      </c>
      <c r="I53" s="70">
        <v>33.21</v>
      </c>
      <c r="J53" s="70">
        <v>178.43</v>
      </c>
      <c r="K53" s="43"/>
      <c r="L53" s="42"/>
    </row>
    <row r="54" spans="1:12" ht="15">
      <c r="A54" s="23"/>
      <c r="B54" s="15"/>
      <c r="C54" s="11"/>
      <c r="D54" s="7" t="s">
        <v>30</v>
      </c>
      <c r="E54" s="51" t="s">
        <v>110</v>
      </c>
      <c r="F54" s="77" t="str">
        <f>"200"</f>
        <v>200</v>
      </c>
      <c r="G54" s="68">
        <v>0.1</v>
      </c>
      <c r="H54" s="68">
        <v>0</v>
      </c>
      <c r="I54" s="68">
        <v>17.100000000000001</v>
      </c>
      <c r="J54" s="68">
        <v>69</v>
      </c>
      <c r="K54" s="43"/>
      <c r="L54" s="42"/>
    </row>
    <row r="55" spans="1:12" ht="15">
      <c r="A55" s="23"/>
      <c r="B55" s="15"/>
      <c r="C55" s="11"/>
      <c r="D55" s="7" t="s">
        <v>32</v>
      </c>
      <c r="E55" s="51" t="s">
        <v>46</v>
      </c>
      <c r="F55" s="67" t="s">
        <v>73</v>
      </c>
      <c r="G55" s="68">
        <v>1.65</v>
      </c>
      <c r="H55" s="68">
        <v>0.3</v>
      </c>
      <c r="I55" s="68">
        <v>8.35</v>
      </c>
      <c r="J55" s="68">
        <v>48.35</v>
      </c>
      <c r="K55" s="43"/>
      <c r="L55" s="42"/>
    </row>
    <row r="56" spans="1:12" ht="15">
      <c r="A56" s="23"/>
      <c r="B56" s="15"/>
      <c r="C56" s="11"/>
      <c r="D56" s="7" t="s">
        <v>80</v>
      </c>
      <c r="E56" s="51" t="s">
        <v>90</v>
      </c>
      <c r="F56" s="67" t="s">
        <v>91</v>
      </c>
      <c r="G56" s="68">
        <v>1.98</v>
      </c>
      <c r="H56" s="68">
        <v>0.19</v>
      </c>
      <c r="I56" s="68">
        <v>14.02</v>
      </c>
      <c r="J56" s="68">
        <v>67.17</v>
      </c>
      <c r="K56" s="43"/>
      <c r="L56" s="42"/>
    </row>
    <row r="57" spans="1:12" ht="15">
      <c r="A57" s="23"/>
      <c r="B57" s="15"/>
      <c r="C57" s="11"/>
      <c r="D57" s="6" t="s">
        <v>82</v>
      </c>
      <c r="E57" s="58" t="s">
        <v>82</v>
      </c>
      <c r="F57" s="67" t="s">
        <v>44</v>
      </c>
      <c r="G57" s="68">
        <v>0.4</v>
      </c>
      <c r="H57" s="68">
        <v>0</v>
      </c>
      <c r="I57" s="68">
        <v>11.6</v>
      </c>
      <c r="J57" s="68">
        <v>48.68</v>
      </c>
      <c r="K57" s="43"/>
      <c r="L57" s="42"/>
    </row>
    <row r="58" spans="1:12" ht="15">
      <c r="A58" s="23"/>
      <c r="B58" s="15"/>
      <c r="C58" s="11"/>
      <c r="D58" s="6"/>
      <c r="E58" s="58"/>
      <c r="F58" s="67"/>
      <c r="G58" s="68"/>
      <c r="H58" s="68"/>
      <c r="I58" s="68"/>
      <c r="J58" s="68"/>
      <c r="K58" s="43"/>
      <c r="L58" s="42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4">SUM(G50:G58)</f>
        <v>23.419999999999998</v>
      </c>
      <c r="H59" s="19">
        <f t="shared" ref="H59" si="15">SUM(H50:H58)</f>
        <v>24.120000000000005</v>
      </c>
      <c r="I59" s="19">
        <f t="shared" ref="I59" si="16">SUM(I50:I58)</f>
        <v>113.25999999999998</v>
      </c>
      <c r="J59" s="19">
        <f t="shared" ref="J59:L59" si="17">SUM(J50:J58)</f>
        <v>757.18</v>
      </c>
      <c r="K59" s="25"/>
      <c r="L59" s="19">
        <f t="shared" si="17"/>
        <v>0</v>
      </c>
    </row>
    <row r="60" spans="1:12" ht="15.75" customHeight="1" thickBot="1">
      <c r="A60" s="29">
        <f>A43</f>
        <v>1</v>
      </c>
      <c r="B60" s="30">
        <f>B43</f>
        <v>3</v>
      </c>
      <c r="C60" s="96" t="s">
        <v>4</v>
      </c>
      <c r="D60" s="97"/>
      <c r="E60" s="31"/>
      <c r="F60" s="32">
        <f>F49+F59</f>
        <v>0</v>
      </c>
      <c r="G60" s="32">
        <f t="shared" ref="G60" si="18">G49+G59</f>
        <v>39.840000000000003</v>
      </c>
      <c r="H60" s="32">
        <f t="shared" ref="H60" si="19">H49+H59</f>
        <v>39.620000000000005</v>
      </c>
      <c r="I60" s="32">
        <f t="shared" ref="I60" si="20">I49+I59</f>
        <v>181.58999999999997</v>
      </c>
      <c r="J60" s="32">
        <f t="shared" ref="J60:L60" si="21">J49+J59</f>
        <v>1210.6199999999999</v>
      </c>
      <c r="K60" s="32"/>
      <c r="L60" s="32">
        <f t="shared" si="21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78" t="s">
        <v>93</v>
      </c>
      <c r="F61" s="79" t="s">
        <v>51</v>
      </c>
      <c r="G61" s="75">
        <v>7.86</v>
      </c>
      <c r="H61" s="75">
        <v>7.18</v>
      </c>
      <c r="I61" s="64">
        <v>36.020000000000003</v>
      </c>
      <c r="J61" s="64">
        <v>232.18</v>
      </c>
      <c r="K61" s="40"/>
      <c r="L61" s="39"/>
    </row>
    <row r="62" spans="1:12" ht="15">
      <c r="A62" s="23"/>
      <c r="B62" s="15"/>
      <c r="C62" s="11"/>
      <c r="D62" s="6" t="s">
        <v>21</v>
      </c>
      <c r="E62" s="58" t="s">
        <v>94</v>
      </c>
      <c r="F62" s="63" t="s">
        <v>95</v>
      </c>
      <c r="G62" s="75">
        <v>5.44</v>
      </c>
      <c r="H62" s="64">
        <v>10.45</v>
      </c>
      <c r="I62" s="64">
        <v>15.36</v>
      </c>
      <c r="J62" s="75">
        <v>221.8</v>
      </c>
      <c r="K62" s="43"/>
      <c r="L62" s="42"/>
    </row>
    <row r="63" spans="1:12" ht="15">
      <c r="A63" s="23"/>
      <c r="B63" s="15"/>
      <c r="C63" s="11"/>
      <c r="D63" s="7" t="s">
        <v>22</v>
      </c>
      <c r="E63" s="58" t="s">
        <v>89</v>
      </c>
      <c r="F63" s="74" t="str">
        <f>"200"</f>
        <v>200</v>
      </c>
      <c r="G63" s="64">
        <v>0.08</v>
      </c>
      <c r="H63" s="64">
        <v>0.02</v>
      </c>
      <c r="I63" s="64">
        <v>9.8000000000000007</v>
      </c>
      <c r="J63" s="64">
        <v>37.799999999999997</v>
      </c>
      <c r="K63" s="43"/>
      <c r="L63" s="42"/>
    </row>
    <row r="64" spans="1:12" ht="15">
      <c r="A64" s="23"/>
      <c r="B64" s="15"/>
      <c r="C64" s="11"/>
      <c r="D64" s="7" t="s">
        <v>23</v>
      </c>
      <c r="E64" s="58" t="s">
        <v>90</v>
      </c>
      <c r="F64" s="59" t="s">
        <v>91</v>
      </c>
      <c r="G64" s="64">
        <v>1.98</v>
      </c>
      <c r="H64" s="64">
        <v>0.19</v>
      </c>
      <c r="I64" s="64">
        <v>14.02</v>
      </c>
      <c r="J64" s="64">
        <v>67.17</v>
      </c>
      <c r="K64" s="43"/>
      <c r="L64" s="42"/>
    </row>
    <row r="65" spans="1:12" ht="15">
      <c r="A65" s="23"/>
      <c r="B65" s="15"/>
      <c r="C65" s="11"/>
      <c r="D65" s="7" t="s">
        <v>23</v>
      </c>
      <c r="E65" s="51"/>
      <c r="F65" s="54"/>
      <c r="G65" s="64"/>
      <c r="H65" s="64"/>
      <c r="I65" s="64"/>
      <c r="J65" s="64"/>
      <c r="K65" s="43"/>
      <c r="L65" s="42"/>
    </row>
    <row r="66" spans="1:12" ht="15">
      <c r="A66" s="23"/>
      <c r="B66" s="15"/>
      <c r="C66" s="11"/>
      <c r="D66" s="89"/>
      <c r="E66" s="51"/>
      <c r="F66" s="54"/>
      <c r="G66" s="64"/>
      <c r="H66" s="64"/>
      <c r="I66" s="64"/>
      <c r="J66" s="64"/>
      <c r="K66" s="43"/>
      <c r="L66" s="42"/>
    </row>
    <row r="67" spans="1:12" ht="1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4"/>
      <c r="B68" s="17"/>
      <c r="C68" s="8"/>
      <c r="D68" s="18" t="s">
        <v>33</v>
      </c>
      <c r="E68" s="9"/>
      <c r="F68" s="19"/>
      <c r="G68" s="19">
        <f t="shared" ref="G68" si="22">SUM(G61:G67)</f>
        <v>15.360000000000001</v>
      </c>
      <c r="H68" s="19">
        <f t="shared" ref="H68" si="23">SUM(H61:H67)</f>
        <v>17.84</v>
      </c>
      <c r="I68" s="19">
        <f t="shared" ref="I68" si="24">SUM(I61:I67)</f>
        <v>75.2</v>
      </c>
      <c r="J68" s="19">
        <f t="shared" ref="J68:L68" si="25">SUM(J61:J67)</f>
        <v>558.95000000000005</v>
      </c>
      <c r="K68" s="25"/>
      <c r="L68" s="19">
        <f t="shared" si="25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27</v>
      </c>
      <c r="E70" s="51" t="s">
        <v>111</v>
      </c>
      <c r="F70" s="67" t="s">
        <v>40</v>
      </c>
      <c r="G70" s="68">
        <v>2.69</v>
      </c>
      <c r="H70" s="68">
        <v>3.52</v>
      </c>
      <c r="I70" s="68">
        <v>13.28</v>
      </c>
      <c r="J70" s="68">
        <v>184.9</v>
      </c>
      <c r="K70" s="43"/>
      <c r="L70" s="42"/>
    </row>
    <row r="71" spans="1:12" ht="15">
      <c r="A71" s="23"/>
      <c r="B71" s="15"/>
      <c r="C71" s="11"/>
      <c r="D71" s="7" t="s">
        <v>28</v>
      </c>
      <c r="E71" s="51" t="s">
        <v>112</v>
      </c>
      <c r="F71" s="67" t="s">
        <v>44</v>
      </c>
      <c r="G71" s="71">
        <v>13.75</v>
      </c>
      <c r="H71" s="68">
        <v>6.39</v>
      </c>
      <c r="I71" s="68">
        <v>7.74</v>
      </c>
      <c r="J71" s="68">
        <v>177.7</v>
      </c>
      <c r="K71" s="43"/>
      <c r="L71" s="42"/>
    </row>
    <row r="72" spans="1:12" ht="15">
      <c r="A72" s="23"/>
      <c r="B72" s="15"/>
      <c r="C72" s="11"/>
      <c r="D72" s="7" t="s">
        <v>29</v>
      </c>
      <c r="E72" s="51" t="s">
        <v>68</v>
      </c>
      <c r="F72" s="67">
        <v>150</v>
      </c>
      <c r="G72" s="68">
        <v>3.48</v>
      </c>
      <c r="H72" s="68">
        <v>6.8</v>
      </c>
      <c r="I72" s="68">
        <v>30.75</v>
      </c>
      <c r="J72" s="68">
        <v>181.84</v>
      </c>
      <c r="K72" s="43"/>
      <c r="L72" s="42"/>
    </row>
    <row r="73" spans="1:12" ht="15">
      <c r="A73" s="23"/>
      <c r="B73" s="15"/>
      <c r="C73" s="11"/>
      <c r="D73" s="7" t="s">
        <v>30</v>
      </c>
      <c r="E73" s="51" t="s">
        <v>113</v>
      </c>
      <c r="F73" s="77" t="str">
        <f>"200"</f>
        <v>200</v>
      </c>
      <c r="G73" s="68">
        <v>1.02</v>
      </c>
      <c r="H73" s="68">
        <v>0.06</v>
      </c>
      <c r="I73" s="68">
        <v>19.760000000000002</v>
      </c>
      <c r="J73" s="68">
        <v>87.6</v>
      </c>
      <c r="K73" s="43"/>
      <c r="L73" s="42"/>
    </row>
    <row r="74" spans="1:12" ht="15">
      <c r="A74" s="23"/>
      <c r="B74" s="15"/>
      <c r="C74" s="11"/>
      <c r="D74" s="7" t="s">
        <v>31</v>
      </c>
      <c r="E74" s="58" t="s">
        <v>41</v>
      </c>
      <c r="F74" s="72" t="s">
        <v>73</v>
      </c>
      <c r="G74" s="70">
        <v>2</v>
      </c>
      <c r="H74" s="70">
        <v>0.87</v>
      </c>
      <c r="I74" s="70">
        <v>11.75</v>
      </c>
      <c r="J74" s="70">
        <v>65.63</v>
      </c>
      <c r="K74" s="43"/>
      <c r="L74" s="42"/>
    </row>
    <row r="75" spans="1:12" ht="15">
      <c r="A75" s="23"/>
      <c r="B75" s="15"/>
      <c r="C75" s="11"/>
      <c r="D75" s="7" t="s">
        <v>32</v>
      </c>
      <c r="E75" s="51" t="s">
        <v>46</v>
      </c>
      <c r="F75" s="67" t="s">
        <v>73</v>
      </c>
      <c r="G75" s="68">
        <v>1.65</v>
      </c>
      <c r="H75" s="68">
        <v>0.3</v>
      </c>
      <c r="I75" s="68">
        <v>8.35</v>
      </c>
      <c r="J75" s="68">
        <v>48.35</v>
      </c>
      <c r="K75" s="43"/>
      <c r="L75" s="42"/>
    </row>
    <row r="76" spans="1:12" ht="15">
      <c r="A76" s="23"/>
      <c r="B76" s="15"/>
      <c r="C76" s="11"/>
      <c r="D76" s="6"/>
      <c r="E76" s="58" t="s">
        <v>114</v>
      </c>
      <c r="F76" s="67" t="s">
        <v>50</v>
      </c>
      <c r="G76" s="68">
        <v>2.9</v>
      </c>
      <c r="H76" s="68">
        <v>9.9</v>
      </c>
      <c r="I76" s="68">
        <v>23.4</v>
      </c>
      <c r="J76" s="68">
        <v>67.5</v>
      </c>
      <c r="K76" s="43"/>
      <c r="L76" s="42"/>
    </row>
    <row r="77" spans="1:12" ht="15">
      <c r="A77" s="23"/>
      <c r="B77" s="15"/>
      <c r="C77" s="11"/>
      <c r="D77" s="88"/>
      <c r="E77" s="58"/>
      <c r="F77" s="67"/>
      <c r="G77" s="68"/>
      <c r="H77" s="68"/>
      <c r="I77" s="68"/>
      <c r="J77" s="68"/>
      <c r="K77" s="43"/>
      <c r="L77" s="42"/>
    </row>
    <row r="78" spans="1:12" ht="15">
      <c r="A78" s="24"/>
      <c r="B78" s="17"/>
      <c r="C78" s="8"/>
      <c r="D78" s="18" t="s">
        <v>33</v>
      </c>
      <c r="E78" s="9"/>
      <c r="F78" s="19"/>
      <c r="G78" s="19">
        <f t="shared" ref="G78" si="26">SUM(G69:G77)</f>
        <v>27.49</v>
      </c>
      <c r="H78" s="19">
        <f t="shared" ref="H78" si="27">SUM(H69:H77)</f>
        <v>27.840000000000003</v>
      </c>
      <c r="I78" s="19">
        <f t="shared" ref="I78" si="28">SUM(I69:I77)</f>
        <v>115.03</v>
      </c>
      <c r="J78" s="19">
        <f t="shared" ref="J78:L78" si="29">SUM(J69:J77)</f>
        <v>813.5200000000001</v>
      </c>
      <c r="K78" s="25"/>
      <c r="L78" s="19">
        <f t="shared" si="29"/>
        <v>0</v>
      </c>
    </row>
    <row r="79" spans="1:12" ht="15.75" customHeight="1" thickBot="1">
      <c r="A79" s="29">
        <f>A61</f>
        <v>1</v>
      </c>
      <c r="B79" s="30">
        <f>B61</f>
        <v>4</v>
      </c>
      <c r="C79" s="96" t="s">
        <v>4</v>
      </c>
      <c r="D79" s="97"/>
      <c r="E79" s="31"/>
      <c r="F79" s="32"/>
      <c r="G79" s="32">
        <f t="shared" ref="G79" si="30">G68+G78</f>
        <v>42.85</v>
      </c>
      <c r="H79" s="32">
        <f t="shared" ref="H79" si="31">H68+H78</f>
        <v>45.680000000000007</v>
      </c>
      <c r="I79" s="32">
        <f t="shared" ref="I79" si="32">I68+I78</f>
        <v>190.23000000000002</v>
      </c>
      <c r="J79" s="32">
        <f t="shared" ref="J79:L79" si="33">J68+J78</f>
        <v>1372.4700000000003</v>
      </c>
      <c r="K79" s="32"/>
      <c r="L79" s="32">
        <f t="shared" si="33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57" t="s">
        <v>96</v>
      </c>
      <c r="F80" s="66" t="s">
        <v>97</v>
      </c>
      <c r="G80" s="80">
        <v>11.2</v>
      </c>
      <c r="H80" s="81">
        <v>14.17</v>
      </c>
      <c r="I80" s="80">
        <v>23.36</v>
      </c>
      <c r="J80" s="80">
        <v>258</v>
      </c>
      <c r="K80" s="64"/>
      <c r="L80" s="64"/>
    </row>
    <row r="81" spans="1:12" ht="15">
      <c r="A81" s="23"/>
      <c r="B81" s="15"/>
      <c r="C81" s="11"/>
      <c r="D81" s="6"/>
      <c r="E81" s="58"/>
      <c r="F81" s="63"/>
      <c r="G81" s="75"/>
      <c r="H81" s="64"/>
      <c r="I81" s="64"/>
      <c r="J81" s="75"/>
      <c r="K81" s="54"/>
      <c r="L81" s="54"/>
    </row>
    <row r="82" spans="1:12" ht="15">
      <c r="A82" s="23"/>
      <c r="B82" s="15"/>
      <c r="C82" s="11"/>
      <c r="D82" s="7" t="s">
        <v>22</v>
      </c>
      <c r="E82" s="58" t="s">
        <v>98</v>
      </c>
      <c r="F82" s="63" t="s">
        <v>40</v>
      </c>
      <c r="G82" s="64">
        <v>0.12</v>
      </c>
      <c r="H82" s="64">
        <v>0.03</v>
      </c>
      <c r="I82" s="64">
        <v>10.039999999999999</v>
      </c>
      <c r="J82" s="64">
        <v>40.01</v>
      </c>
      <c r="K82" s="64"/>
      <c r="L82" s="64"/>
    </row>
    <row r="83" spans="1:12" ht="15">
      <c r="A83" s="23"/>
      <c r="B83" s="15"/>
      <c r="C83" s="11"/>
      <c r="D83" s="7" t="s">
        <v>23</v>
      </c>
      <c r="E83" s="58" t="s">
        <v>90</v>
      </c>
      <c r="F83" s="59" t="s">
        <v>91</v>
      </c>
      <c r="G83" s="64">
        <v>1.98</v>
      </c>
      <c r="H83" s="64">
        <v>0.19</v>
      </c>
      <c r="I83" s="64">
        <v>14.02</v>
      </c>
      <c r="J83" s="64">
        <v>67.17</v>
      </c>
      <c r="K83" s="64"/>
      <c r="L83" s="64"/>
    </row>
    <row r="84" spans="1:12" ht="15">
      <c r="A84" s="23"/>
      <c r="B84" s="15"/>
      <c r="C84" s="11"/>
      <c r="D84" s="7" t="s">
        <v>23</v>
      </c>
      <c r="E84" s="58" t="s">
        <v>41</v>
      </c>
      <c r="F84" s="59">
        <v>25</v>
      </c>
      <c r="G84" s="80">
        <v>2</v>
      </c>
      <c r="H84" s="64">
        <v>0.87</v>
      </c>
      <c r="I84" s="64">
        <v>11.75</v>
      </c>
      <c r="J84" s="64">
        <v>65.63</v>
      </c>
      <c r="K84" s="54"/>
      <c r="L84" s="54"/>
    </row>
    <row r="85" spans="1:12" ht="15">
      <c r="A85" s="23"/>
      <c r="B85" s="15"/>
      <c r="C85" s="11"/>
      <c r="D85" s="6" t="s">
        <v>24</v>
      </c>
      <c r="E85" s="41" t="s">
        <v>81</v>
      </c>
      <c r="F85" s="42">
        <v>100</v>
      </c>
      <c r="G85" s="42">
        <v>0.4</v>
      </c>
      <c r="H85" s="42">
        <v>0</v>
      </c>
      <c r="I85" s="42">
        <v>11.6</v>
      </c>
      <c r="J85" s="42">
        <v>48.68</v>
      </c>
      <c r="K85" s="43"/>
      <c r="L85" s="42"/>
    </row>
    <row r="86" spans="1:12" ht="1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4"/>
      <c r="B87" s="17"/>
      <c r="C87" s="8"/>
      <c r="D87" s="18" t="s">
        <v>33</v>
      </c>
      <c r="E87" s="9"/>
      <c r="F87" s="19"/>
      <c r="G87" s="19">
        <f t="shared" ref="G87" si="34">SUM(G80:G86)</f>
        <v>15.7</v>
      </c>
      <c r="H87" s="19">
        <f t="shared" ref="H87" si="35">SUM(H80:H86)</f>
        <v>15.259999999999998</v>
      </c>
      <c r="I87" s="19">
        <f t="shared" ref="I87" si="36">SUM(I80:I86)</f>
        <v>70.77</v>
      </c>
      <c r="J87" s="19">
        <f t="shared" ref="J87:L87" si="37">SUM(J80:J86)</f>
        <v>479.49</v>
      </c>
      <c r="K87" s="25"/>
      <c r="L87" s="19">
        <f t="shared" si="37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5"/>
      <c r="C89" s="11"/>
      <c r="D89" s="2"/>
      <c r="E89" s="51" t="s">
        <v>48</v>
      </c>
      <c r="F89" s="77" t="s">
        <v>65</v>
      </c>
      <c r="G89" s="68">
        <v>0.21</v>
      </c>
      <c r="H89" s="68">
        <v>0.04</v>
      </c>
      <c r="I89" s="68">
        <v>0.75</v>
      </c>
      <c r="J89" s="68">
        <v>5.08</v>
      </c>
      <c r="K89" s="43"/>
      <c r="L89" s="42"/>
    </row>
    <row r="90" spans="1:12" ht="15">
      <c r="A90" s="23"/>
      <c r="B90" s="15"/>
      <c r="C90" s="11"/>
      <c r="D90" s="7" t="s">
        <v>27</v>
      </c>
      <c r="E90" s="51" t="s">
        <v>115</v>
      </c>
      <c r="F90" s="77" t="s">
        <v>40</v>
      </c>
      <c r="G90" s="68">
        <v>6.07</v>
      </c>
      <c r="H90" s="68">
        <v>7.16</v>
      </c>
      <c r="I90" s="68">
        <v>15.44</v>
      </c>
      <c r="J90" s="68">
        <v>130.62</v>
      </c>
      <c r="K90" s="43"/>
      <c r="L90" s="42"/>
    </row>
    <row r="91" spans="1:12" ht="15">
      <c r="A91" s="23"/>
      <c r="B91" s="15"/>
      <c r="C91" s="11"/>
      <c r="D91" s="7" t="s">
        <v>28</v>
      </c>
      <c r="E91" s="51" t="s">
        <v>69</v>
      </c>
      <c r="F91" s="67" t="s">
        <v>44</v>
      </c>
      <c r="G91" s="70">
        <v>10.6</v>
      </c>
      <c r="H91" s="70">
        <v>12.4</v>
      </c>
      <c r="I91" s="70">
        <v>12.9</v>
      </c>
      <c r="J91" s="70">
        <v>216</v>
      </c>
      <c r="K91" s="43"/>
      <c r="L91" s="42"/>
    </row>
    <row r="92" spans="1:12" ht="15">
      <c r="A92" s="23"/>
      <c r="B92" s="15"/>
      <c r="C92" s="11"/>
      <c r="D92" s="7" t="s">
        <v>29</v>
      </c>
      <c r="E92" s="51" t="s">
        <v>70</v>
      </c>
      <c r="F92" s="77" t="s">
        <v>47</v>
      </c>
      <c r="G92" s="68">
        <v>6.57</v>
      </c>
      <c r="H92" s="68">
        <v>5.3</v>
      </c>
      <c r="I92" s="68">
        <v>28.76</v>
      </c>
      <c r="J92" s="68">
        <v>173.42</v>
      </c>
      <c r="K92" s="43"/>
      <c r="L92" s="42"/>
    </row>
    <row r="93" spans="1:12" ht="15">
      <c r="A93" s="23"/>
      <c r="B93" s="15"/>
      <c r="C93" s="11"/>
      <c r="D93" s="7" t="s">
        <v>30</v>
      </c>
      <c r="E93" s="51" t="s">
        <v>116</v>
      </c>
      <c r="F93" s="71" t="str">
        <f>"200"</f>
        <v>200</v>
      </c>
      <c r="G93" s="68">
        <v>0.15</v>
      </c>
      <c r="H93" s="68">
        <v>0.08</v>
      </c>
      <c r="I93" s="68">
        <v>26.52</v>
      </c>
      <c r="J93" s="68">
        <v>110.92</v>
      </c>
      <c r="K93" s="43"/>
      <c r="L93" s="42"/>
    </row>
    <row r="94" spans="1:12" ht="15">
      <c r="A94" s="23"/>
      <c r="B94" s="15"/>
      <c r="C94" s="11"/>
      <c r="D94" s="7" t="s">
        <v>31</v>
      </c>
      <c r="E94" s="58" t="s">
        <v>41</v>
      </c>
      <c r="F94" s="72">
        <v>25</v>
      </c>
      <c r="G94" s="69">
        <v>2</v>
      </c>
      <c r="H94" s="70">
        <v>0.87</v>
      </c>
      <c r="I94" s="70">
        <v>11.75</v>
      </c>
      <c r="J94" s="70">
        <v>65.63</v>
      </c>
      <c r="K94" s="43"/>
      <c r="L94" s="42"/>
    </row>
    <row r="95" spans="1:12" ht="15">
      <c r="A95" s="23"/>
      <c r="B95" s="15"/>
      <c r="C95" s="11"/>
      <c r="D95" s="6"/>
      <c r="E95" s="58" t="s">
        <v>90</v>
      </c>
      <c r="F95" s="67" t="s">
        <v>91</v>
      </c>
      <c r="G95" s="68">
        <v>1.98</v>
      </c>
      <c r="H95" s="68">
        <v>0.19</v>
      </c>
      <c r="I95" s="68">
        <v>14.02</v>
      </c>
      <c r="J95" s="68">
        <v>67.17</v>
      </c>
      <c r="K95" s="43"/>
      <c r="L95" s="42"/>
    </row>
    <row r="96" spans="1:12" ht="15">
      <c r="A96" s="23"/>
      <c r="B96" s="15"/>
      <c r="C96" s="11"/>
      <c r="D96" s="88"/>
      <c r="E96" s="90"/>
      <c r="F96" s="42"/>
      <c r="G96" s="42"/>
      <c r="H96" s="42"/>
      <c r="I96" s="42"/>
      <c r="J96" s="42"/>
      <c r="K96" s="43"/>
      <c r="L96" s="42"/>
    </row>
    <row r="97" spans="1:12" ht="15">
      <c r="A97" s="24"/>
      <c r="B97" s="17"/>
      <c r="C97" s="8"/>
      <c r="D97" s="18" t="s">
        <v>33</v>
      </c>
      <c r="E97" s="9"/>
      <c r="F97" s="19"/>
      <c r="G97" s="19">
        <f t="shared" ref="G97" si="38">SUM(G88:G96)</f>
        <v>27.58</v>
      </c>
      <c r="H97" s="19">
        <f t="shared" ref="H97" si="39">SUM(H88:H96)</f>
        <v>26.040000000000003</v>
      </c>
      <c r="I97" s="19">
        <f t="shared" ref="I97" si="40">SUM(I88:I96)</f>
        <v>110.13999999999999</v>
      </c>
      <c r="J97" s="19">
        <f t="shared" ref="J97:L97" si="41">SUM(J88:J96)</f>
        <v>768.83999999999992</v>
      </c>
      <c r="K97" s="25"/>
      <c r="L97" s="19">
        <f t="shared" si="41"/>
        <v>0</v>
      </c>
    </row>
    <row r="98" spans="1:12" ht="15.75" customHeight="1" thickBot="1">
      <c r="A98" s="29">
        <f>A80</f>
        <v>1</v>
      </c>
      <c r="B98" s="30">
        <f>B80</f>
        <v>5</v>
      </c>
      <c r="C98" s="96" t="s">
        <v>4</v>
      </c>
      <c r="D98" s="97"/>
      <c r="E98" s="31"/>
      <c r="F98" s="32"/>
      <c r="G98" s="32">
        <f>G87+G97</f>
        <v>43.28</v>
      </c>
      <c r="H98" s="32">
        <f>H87+H97</f>
        <v>41.3</v>
      </c>
      <c r="I98" s="32">
        <f>I87+I97</f>
        <v>180.90999999999997</v>
      </c>
      <c r="J98" s="32">
        <f>J87+J97</f>
        <v>1248.33</v>
      </c>
      <c r="K98" s="32"/>
      <c r="L98" s="32">
        <f>L87+L97</f>
        <v>0</v>
      </c>
    </row>
    <row r="99" spans="1:12" ht="15">
      <c r="A99" s="20">
        <v>2</v>
      </c>
      <c r="B99" s="21">
        <v>1</v>
      </c>
      <c r="C99" s="22" t="s">
        <v>20</v>
      </c>
      <c r="D99" s="5"/>
      <c r="E99" s="62" t="s">
        <v>99</v>
      </c>
      <c r="F99" s="63" t="s">
        <v>72</v>
      </c>
      <c r="G99" s="75">
        <v>6.36</v>
      </c>
      <c r="H99" s="75">
        <v>7.44</v>
      </c>
      <c r="I99" s="64">
        <v>7.38</v>
      </c>
      <c r="J99" s="64">
        <v>113.76</v>
      </c>
      <c r="K99" s="40"/>
      <c r="L99" s="39"/>
    </row>
    <row r="100" spans="1:12" ht="15">
      <c r="A100" s="23"/>
      <c r="B100" s="15"/>
      <c r="C100" s="11"/>
      <c r="D100" s="8" t="s">
        <v>21</v>
      </c>
      <c r="E100" s="62" t="s">
        <v>71</v>
      </c>
      <c r="F100" s="63" t="s">
        <v>51</v>
      </c>
      <c r="G100" s="75">
        <v>8.2799999999999994</v>
      </c>
      <c r="H100" s="75">
        <v>7.52</v>
      </c>
      <c r="I100" s="64">
        <v>36.83</v>
      </c>
      <c r="J100" s="64">
        <v>238.29</v>
      </c>
      <c r="K100" s="43"/>
      <c r="L100" s="42"/>
    </row>
    <row r="101" spans="1:12" ht="15">
      <c r="A101" s="23"/>
      <c r="B101" s="15"/>
      <c r="C101" s="11"/>
      <c r="D101" s="7" t="s">
        <v>22</v>
      </c>
      <c r="E101" s="58" t="s">
        <v>100</v>
      </c>
      <c r="F101" s="63" t="s">
        <v>40</v>
      </c>
      <c r="G101" s="64">
        <v>0.12</v>
      </c>
      <c r="H101" s="64">
        <v>0.03</v>
      </c>
      <c r="I101" s="64">
        <v>10.039999999999999</v>
      </c>
      <c r="J101" s="64">
        <v>40.01</v>
      </c>
      <c r="K101" s="43"/>
      <c r="L101" s="42"/>
    </row>
    <row r="102" spans="1:12" ht="15">
      <c r="A102" s="23"/>
      <c r="B102" s="15"/>
      <c r="C102" s="11"/>
      <c r="D102" s="7" t="s">
        <v>23</v>
      </c>
      <c r="E102" s="58" t="s">
        <v>46</v>
      </c>
      <c r="F102" s="64" t="str">
        <f>"25"</f>
        <v>25</v>
      </c>
      <c r="G102" s="64">
        <v>1.65</v>
      </c>
      <c r="H102" s="64">
        <v>0.3</v>
      </c>
      <c r="I102" s="64">
        <v>8.35</v>
      </c>
      <c r="J102" s="64">
        <v>48.344999999999999</v>
      </c>
      <c r="K102" s="43"/>
      <c r="L102" s="42"/>
    </row>
    <row r="103" spans="1:12" ht="15">
      <c r="A103" s="23"/>
      <c r="B103" s="15"/>
      <c r="C103" s="11"/>
      <c r="D103" s="7" t="s">
        <v>24</v>
      </c>
      <c r="E103" s="51" t="s">
        <v>42</v>
      </c>
      <c r="F103" s="60">
        <v>100</v>
      </c>
      <c r="G103" s="54">
        <v>0.4</v>
      </c>
      <c r="H103" s="54">
        <v>0</v>
      </c>
      <c r="I103" s="54">
        <v>11.6</v>
      </c>
      <c r="J103" s="54">
        <v>48.68</v>
      </c>
      <c r="K103" s="43"/>
      <c r="L103" s="42"/>
    </row>
    <row r="104" spans="1:12" ht="15">
      <c r="A104" s="23"/>
      <c r="B104" s="15"/>
      <c r="C104" s="11"/>
      <c r="D104" s="6"/>
      <c r="E104" s="51"/>
      <c r="F104" s="66"/>
      <c r="G104" s="54"/>
      <c r="H104" s="54"/>
      <c r="I104" s="54"/>
      <c r="J104" s="54"/>
      <c r="K104" s="43"/>
      <c r="L104" s="42"/>
    </row>
    <row r="105" spans="1:12" ht="1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4"/>
      <c r="B106" s="17"/>
      <c r="C106" s="8"/>
      <c r="D106" s="18" t="s">
        <v>33</v>
      </c>
      <c r="E106" s="9"/>
      <c r="F106" s="19"/>
      <c r="G106" s="19">
        <f t="shared" ref="G106:J106" si="42">SUM(G99:G105)</f>
        <v>16.809999999999999</v>
      </c>
      <c r="H106" s="19">
        <f t="shared" si="42"/>
        <v>15.290000000000001</v>
      </c>
      <c r="I106" s="19">
        <f t="shared" si="42"/>
        <v>74.2</v>
      </c>
      <c r="J106" s="19">
        <f t="shared" si="42"/>
        <v>489.08499999999998</v>
      </c>
      <c r="K106" s="25"/>
      <c r="L106" s="19">
        <f t="shared" ref="L106" si="43">SUM(L99:L105)</f>
        <v>0</v>
      </c>
    </row>
    <row r="107" spans="1:12" ht="1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5"/>
      <c r="C108" s="11"/>
      <c r="D108" s="7" t="s">
        <v>27</v>
      </c>
      <c r="E108" s="51" t="s">
        <v>106</v>
      </c>
      <c r="F108" s="67">
        <v>200</v>
      </c>
      <c r="G108" s="68">
        <v>4.43</v>
      </c>
      <c r="H108" s="68">
        <v>4.74</v>
      </c>
      <c r="I108" s="68">
        <v>16.62</v>
      </c>
      <c r="J108" s="68">
        <v>131.24</v>
      </c>
      <c r="K108" s="43"/>
      <c r="L108" s="42"/>
    </row>
    <row r="109" spans="1:12" ht="15">
      <c r="A109" s="23"/>
      <c r="B109" s="15"/>
      <c r="C109" s="11"/>
      <c r="D109" s="7" t="s">
        <v>28</v>
      </c>
      <c r="E109" s="51" t="s">
        <v>117</v>
      </c>
      <c r="F109" s="67" t="s">
        <v>56</v>
      </c>
      <c r="G109" s="82">
        <v>10.25</v>
      </c>
      <c r="H109" s="71">
        <v>13.53</v>
      </c>
      <c r="I109" s="82">
        <v>11.63</v>
      </c>
      <c r="J109" s="82">
        <v>176</v>
      </c>
      <c r="K109" s="43"/>
      <c r="L109" s="42"/>
    </row>
    <row r="110" spans="1:12" ht="15">
      <c r="A110" s="23"/>
      <c r="B110" s="15"/>
      <c r="C110" s="11"/>
      <c r="D110" s="7" t="s">
        <v>29</v>
      </c>
      <c r="E110" s="58" t="s">
        <v>67</v>
      </c>
      <c r="F110" s="72" t="s">
        <v>47</v>
      </c>
      <c r="G110" s="70">
        <v>5.3</v>
      </c>
      <c r="H110" s="70">
        <v>5.46</v>
      </c>
      <c r="I110" s="70">
        <v>33.21</v>
      </c>
      <c r="J110" s="70">
        <v>178.43</v>
      </c>
      <c r="K110" s="43"/>
      <c r="L110" s="42"/>
    </row>
    <row r="111" spans="1:12" ht="15">
      <c r="A111" s="23"/>
      <c r="B111" s="15"/>
      <c r="C111" s="11"/>
      <c r="D111" s="7" t="s">
        <v>30</v>
      </c>
      <c r="E111" s="51" t="s">
        <v>118</v>
      </c>
      <c r="F111" s="71" t="str">
        <f>"200"</f>
        <v>200</v>
      </c>
      <c r="G111" s="68">
        <v>1.02</v>
      </c>
      <c r="H111" s="68">
        <v>0.06</v>
      </c>
      <c r="I111" s="68">
        <v>17.760000000000002</v>
      </c>
      <c r="J111" s="68">
        <v>87.6</v>
      </c>
      <c r="K111" s="43"/>
      <c r="L111" s="42"/>
    </row>
    <row r="112" spans="1:12" ht="15">
      <c r="A112" s="23"/>
      <c r="B112" s="15"/>
      <c r="C112" s="11"/>
      <c r="D112" s="7" t="s">
        <v>31</v>
      </c>
      <c r="E112" s="58" t="s">
        <v>90</v>
      </c>
      <c r="F112" s="72" t="s">
        <v>119</v>
      </c>
      <c r="G112" s="70">
        <v>2.97</v>
      </c>
      <c r="H112" s="70">
        <v>0.28000000000000003</v>
      </c>
      <c r="I112" s="70">
        <v>21.03</v>
      </c>
      <c r="J112" s="70">
        <v>100.75</v>
      </c>
      <c r="K112" s="43"/>
      <c r="L112" s="42"/>
    </row>
    <row r="113" spans="1:12" ht="15">
      <c r="A113" s="23"/>
      <c r="B113" s="15"/>
      <c r="C113" s="11"/>
      <c r="D113" s="7" t="s">
        <v>32</v>
      </c>
      <c r="E113" s="51" t="s">
        <v>46</v>
      </c>
      <c r="F113" s="67" t="s">
        <v>73</v>
      </c>
      <c r="G113" s="68">
        <v>1.65</v>
      </c>
      <c r="H113" s="68">
        <v>0.3</v>
      </c>
      <c r="I113" s="68">
        <v>8.35</v>
      </c>
      <c r="J113" s="68">
        <v>48.35</v>
      </c>
      <c r="K113" s="43"/>
      <c r="L113" s="42"/>
    </row>
    <row r="114" spans="1:12" ht="15">
      <c r="A114" s="23"/>
      <c r="B114" s="15"/>
      <c r="C114" s="11"/>
      <c r="D114" s="94" t="s">
        <v>82</v>
      </c>
      <c r="E114" s="58" t="s">
        <v>82</v>
      </c>
      <c r="F114" s="67" t="s">
        <v>44</v>
      </c>
      <c r="G114" s="68">
        <v>0.4</v>
      </c>
      <c r="H114" s="68">
        <v>0</v>
      </c>
      <c r="I114" s="68">
        <v>11.6</v>
      </c>
      <c r="J114" s="68">
        <v>48.68</v>
      </c>
      <c r="K114" s="43"/>
      <c r="L114" s="42"/>
    </row>
    <row r="115" spans="1:12" ht="15">
      <c r="A115" s="23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4"/>
      <c r="B116" s="17"/>
      <c r="C116" s="8"/>
      <c r="D116" s="18" t="s">
        <v>33</v>
      </c>
      <c r="E116" s="9"/>
      <c r="F116" s="19"/>
      <c r="G116" s="19">
        <f t="shared" ref="G116:J116" si="44">SUM(G107:G115)</f>
        <v>26.019999999999996</v>
      </c>
      <c r="H116" s="19">
        <f t="shared" si="44"/>
        <v>24.37</v>
      </c>
      <c r="I116" s="19">
        <f t="shared" si="44"/>
        <v>120.19999999999999</v>
      </c>
      <c r="J116" s="19">
        <f t="shared" si="44"/>
        <v>771.05</v>
      </c>
      <c r="K116" s="25"/>
      <c r="L116" s="19">
        <f t="shared" ref="L116" si="45">SUM(L107:L115)</f>
        <v>0</v>
      </c>
    </row>
    <row r="117" spans="1:12" ht="15.75" thickBot="1">
      <c r="A117" s="29">
        <f>A99</f>
        <v>2</v>
      </c>
      <c r="B117" s="30">
        <f>B99</f>
        <v>1</v>
      </c>
      <c r="C117" s="96" t="s">
        <v>4</v>
      </c>
      <c r="D117" s="97"/>
      <c r="E117" s="31"/>
      <c r="F117" s="32"/>
      <c r="G117" s="32">
        <f t="shared" ref="G117" si="46">G106+G116</f>
        <v>42.83</v>
      </c>
      <c r="H117" s="32">
        <f t="shared" ref="H117" si="47">H106+H116</f>
        <v>39.660000000000004</v>
      </c>
      <c r="I117" s="32">
        <f t="shared" ref="I117" si="48">I106+I116</f>
        <v>194.39999999999998</v>
      </c>
      <c r="J117" s="32">
        <f t="shared" ref="J117:L117" si="49">J106+J116</f>
        <v>1260.135</v>
      </c>
      <c r="K117" s="32"/>
      <c r="L117" s="32">
        <f t="shared" si="49"/>
        <v>0</v>
      </c>
    </row>
    <row r="118" spans="1:12" ht="15">
      <c r="A118" s="14">
        <v>2</v>
      </c>
      <c r="B118" s="15">
        <v>2</v>
      </c>
      <c r="C118" s="22" t="s">
        <v>20</v>
      </c>
      <c r="D118" s="5"/>
      <c r="E118" s="51" t="s">
        <v>48</v>
      </c>
      <c r="F118" s="66" t="s">
        <v>91</v>
      </c>
      <c r="G118" s="64">
        <v>0.21</v>
      </c>
      <c r="H118" s="64">
        <v>0.04</v>
      </c>
      <c r="I118" s="64">
        <v>0.75</v>
      </c>
      <c r="J118" s="64">
        <v>5.08</v>
      </c>
      <c r="K118" s="40"/>
      <c r="L118" s="39"/>
    </row>
    <row r="119" spans="1:12" ht="15">
      <c r="A119" s="14"/>
      <c r="B119" s="15"/>
      <c r="C119" s="11"/>
      <c r="D119" s="7" t="s">
        <v>21</v>
      </c>
      <c r="E119" s="51" t="s">
        <v>64</v>
      </c>
      <c r="F119" s="65" t="s">
        <v>44</v>
      </c>
      <c r="G119" s="54">
        <v>10.89</v>
      </c>
      <c r="H119" s="83">
        <v>11.57</v>
      </c>
      <c r="I119" s="54">
        <v>17.739999999999998</v>
      </c>
      <c r="J119" s="83">
        <v>231.17</v>
      </c>
      <c r="K119" s="43"/>
      <c r="L119" s="42"/>
    </row>
    <row r="120" spans="1:12" ht="15">
      <c r="A120" s="14"/>
      <c r="B120" s="15"/>
      <c r="C120" s="11"/>
      <c r="D120" s="8" t="s">
        <v>21</v>
      </c>
      <c r="E120" s="51" t="s">
        <v>55</v>
      </c>
      <c r="F120" s="65" t="s">
        <v>47</v>
      </c>
      <c r="G120" s="54">
        <v>6.57</v>
      </c>
      <c r="H120" s="83">
        <v>7.64</v>
      </c>
      <c r="I120" s="54">
        <v>28.75</v>
      </c>
      <c r="J120" s="83">
        <v>173.41</v>
      </c>
      <c r="K120" s="43"/>
      <c r="L120" s="42"/>
    </row>
    <row r="121" spans="1:12" ht="15">
      <c r="A121" s="14"/>
      <c r="B121" s="15"/>
      <c r="C121" s="11"/>
      <c r="D121" s="7" t="s">
        <v>22</v>
      </c>
      <c r="E121" s="58" t="s">
        <v>87</v>
      </c>
      <c r="F121" s="74" t="str">
        <f>"200"</f>
        <v>200</v>
      </c>
      <c r="G121" s="64">
        <v>0</v>
      </c>
      <c r="H121" s="64">
        <v>0</v>
      </c>
      <c r="I121" s="64">
        <v>13.1</v>
      </c>
      <c r="J121" s="64">
        <v>56</v>
      </c>
      <c r="K121" s="43"/>
      <c r="L121" s="42"/>
    </row>
    <row r="122" spans="1:12" ht="15">
      <c r="A122" s="14"/>
      <c r="B122" s="15"/>
      <c r="C122" s="11"/>
      <c r="D122" s="7" t="s">
        <v>23</v>
      </c>
      <c r="E122" s="58" t="s">
        <v>90</v>
      </c>
      <c r="F122" s="59" t="s">
        <v>73</v>
      </c>
      <c r="G122" s="64">
        <v>1.65</v>
      </c>
      <c r="H122" s="64">
        <v>0.15</v>
      </c>
      <c r="I122" s="64">
        <v>11.68</v>
      </c>
      <c r="J122" s="64">
        <v>55.97</v>
      </c>
      <c r="K122" s="43"/>
      <c r="L122" s="42"/>
    </row>
    <row r="123" spans="1:12" ht="15">
      <c r="A123" s="14"/>
      <c r="B123" s="15"/>
      <c r="C123" s="11"/>
      <c r="D123" s="6"/>
      <c r="E123" s="51"/>
      <c r="F123" s="55"/>
      <c r="G123" s="53"/>
      <c r="H123" s="53"/>
      <c r="I123" s="53"/>
      <c r="J123" s="53"/>
      <c r="K123" s="43"/>
      <c r="L123" s="42"/>
    </row>
    <row r="124" spans="1:12" ht="15">
      <c r="A124" s="14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6"/>
      <c r="B125" s="17"/>
      <c r="C125" s="8"/>
      <c r="D125" s="18" t="s">
        <v>33</v>
      </c>
      <c r="E125" s="9"/>
      <c r="F125" s="19"/>
      <c r="G125" s="19">
        <f t="shared" ref="G125:J125" si="50">SUM(G118:G124)</f>
        <v>19.32</v>
      </c>
      <c r="H125" s="19">
        <f t="shared" si="50"/>
        <v>19.399999999999999</v>
      </c>
      <c r="I125" s="19">
        <f t="shared" si="50"/>
        <v>72.02</v>
      </c>
      <c r="J125" s="19">
        <f t="shared" si="50"/>
        <v>521.63</v>
      </c>
      <c r="K125" s="25"/>
      <c r="L125" s="19">
        <f t="shared" ref="L125" si="51">SUM(L118:L124)</f>
        <v>0</v>
      </c>
    </row>
    <row r="126" spans="1:12" ht="1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4"/>
      <c r="B127" s="15"/>
      <c r="C127" s="11"/>
      <c r="D127" s="7"/>
      <c r="E127" s="51" t="s">
        <v>48</v>
      </c>
      <c r="F127" s="67" t="str">
        <f>"30"</f>
        <v>30</v>
      </c>
      <c r="G127" s="68">
        <v>0.32</v>
      </c>
      <c r="H127" s="68">
        <v>0.06</v>
      </c>
      <c r="I127" s="68">
        <v>1.1200000000000001</v>
      </c>
      <c r="J127" s="68">
        <v>7.6234200000000003</v>
      </c>
      <c r="K127" s="43"/>
      <c r="L127" s="42"/>
    </row>
    <row r="128" spans="1:12" ht="15">
      <c r="A128" s="14"/>
      <c r="B128" s="15"/>
      <c r="C128" s="11"/>
      <c r="D128" s="7" t="s">
        <v>27</v>
      </c>
      <c r="E128" s="51" t="s">
        <v>126</v>
      </c>
      <c r="F128" s="77" t="s">
        <v>40</v>
      </c>
      <c r="G128" s="68">
        <v>5.3</v>
      </c>
      <c r="H128" s="68">
        <v>8.15</v>
      </c>
      <c r="I128" s="68">
        <v>24.25</v>
      </c>
      <c r="J128" s="68">
        <v>152.71</v>
      </c>
      <c r="K128" s="43"/>
      <c r="L128" s="42"/>
    </row>
    <row r="129" spans="1:12" ht="15">
      <c r="A129" s="14"/>
      <c r="B129" s="15"/>
      <c r="C129" s="11"/>
      <c r="D129" s="7" t="s">
        <v>28</v>
      </c>
      <c r="E129" s="78" t="s">
        <v>49</v>
      </c>
      <c r="F129" s="84" t="s">
        <v>40</v>
      </c>
      <c r="G129" s="82">
        <v>14.5</v>
      </c>
      <c r="H129" s="82">
        <v>14.98</v>
      </c>
      <c r="I129" s="82">
        <v>44.82</v>
      </c>
      <c r="J129" s="82">
        <v>319.24</v>
      </c>
      <c r="K129" s="43"/>
      <c r="L129" s="42"/>
    </row>
    <row r="130" spans="1:12" ht="15">
      <c r="A130" s="14"/>
      <c r="B130" s="15"/>
      <c r="C130" s="11"/>
      <c r="D130" s="7" t="s">
        <v>29</v>
      </c>
      <c r="E130" s="58"/>
      <c r="F130" s="72"/>
      <c r="G130" s="70"/>
      <c r="H130" s="70"/>
      <c r="I130" s="70"/>
      <c r="J130" s="70"/>
      <c r="K130" s="43"/>
      <c r="L130" s="42"/>
    </row>
    <row r="131" spans="1:12" ht="15">
      <c r="A131" s="14"/>
      <c r="B131" s="15"/>
      <c r="C131" s="11"/>
      <c r="D131" s="7" t="s">
        <v>30</v>
      </c>
      <c r="E131" s="51" t="s">
        <v>79</v>
      </c>
      <c r="F131" s="77" t="str">
        <f>"200"</f>
        <v>200</v>
      </c>
      <c r="G131" s="68">
        <v>0.1</v>
      </c>
      <c r="H131" s="68">
        <v>0</v>
      </c>
      <c r="I131" s="68">
        <v>17.100000000000001</v>
      </c>
      <c r="J131" s="68">
        <v>69</v>
      </c>
      <c r="K131" s="43"/>
      <c r="L131" s="42"/>
    </row>
    <row r="132" spans="1:12" ht="15">
      <c r="A132" s="14"/>
      <c r="B132" s="15"/>
      <c r="C132" s="11"/>
      <c r="D132" s="7" t="s">
        <v>31</v>
      </c>
      <c r="E132" s="58" t="s">
        <v>90</v>
      </c>
      <c r="F132" s="72" t="s">
        <v>91</v>
      </c>
      <c r="G132" s="70">
        <v>1.98</v>
      </c>
      <c r="H132" s="70">
        <v>0.19</v>
      </c>
      <c r="I132" s="70">
        <v>14.02</v>
      </c>
      <c r="J132" s="70">
        <v>67.17</v>
      </c>
      <c r="K132" s="43"/>
      <c r="L132" s="42"/>
    </row>
    <row r="133" spans="1:12" ht="15">
      <c r="A133" s="14"/>
      <c r="B133" s="15"/>
      <c r="C133" s="11"/>
      <c r="D133" s="7" t="s">
        <v>32</v>
      </c>
      <c r="E133" s="51" t="s">
        <v>46</v>
      </c>
      <c r="F133" s="67" t="s">
        <v>50</v>
      </c>
      <c r="G133" s="68">
        <v>3.3</v>
      </c>
      <c r="H133" s="68">
        <v>0.6</v>
      </c>
      <c r="I133" s="68">
        <v>16.7</v>
      </c>
      <c r="J133" s="68">
        <v>96.69</v>
      </c>
      <c r="K133" s="43"/>
      <c r="L133" s="42"/>
    </row>
    <row r="134" spans="1:12" ht="15">
      <c r="A134" s="14"/>
      <c r="B134" s="15"/>
      <c r="C134" s="11"/>
      <c r="D134" s="88"/>
      <c r="E134" s="58"/>
      <c r="F134" s="67"/>
      <c r="G134" s="68"/>
      <c r="H134" s="68"/>
      <c r="I134" s="68"/>
      <c r="J134" s="68"/>
      <c r="K134" s="43"/>
      <c r="L134" s="42"/>
    </row>
    <row r="135" spans="1:12" ht="15">
      <c r="A135" s="16"/>
      <c r="B135" s="17"/>
      <c r="C135" s="8"/>
      <c r="D135" s="18" t="s">
        <v>33</v>
      </c>
      <c r="E135" s="9"/>
      <c r="F135" s="19"/>
      <c r="G135" s="19">
        <f>SUM(G126:G134)</f>
        <v>25.500000000000004</v>
      </c>
      <c r="H135" s="19">
        <f>SUM(H126:H134)</f>
        <v>23.980000000000004</v>
      </c>
      <c r="I135" s="19">
        <f>SUM(I126:I134)</f>
        <v>118.00999999999999</v>
      </c>
      <c r="J135" s="19">
        <f>SUM(J126:J134)</f>
        <v>712.43342000000007</v>
      </c>
      <c r="K135" s="25"/>
      <c r="L135" s="19">
        <f>SUM(L126:L134)</f>
        <v>0</v>
      </c>
    </row>
    <row r="136" spans="1:12" ht="15.75" thickBot="1">
      <c r="A136" s="33">
        <f>A118</f>
        <v>2</v>
      </c>
      <c r="B136" s="33">
        <f>B118</f>
        <v>2</v>
      </c>
      <c r="C136" s="96" t="s">
        <v>4</v>
      </c>
      <c r="D136" s="97"/>
      <c r="E136" s="31"/>
      <c r="F136" s="32"/>
      <c r="G136" s="32">
        <f>G125+G135</f>
        <v>44.820000000000007</v>
      </c>
      <c r="H136" s="32">
        <f>H125+H135</f>
        <v>43.38</v>
      </c>
      <c r="I136" s="32">
        <f>I125+I135</f>
        <v>190.02999999999997</v>
      </c>
      <c r="J136" s="32">
        <f>J125+J135</f>
        <v>1234.06342</v>
      </c>
      <c r="K136" s="32"/>
      <c r="L136" s="32">
        <f>L125+L135</f>
        <v>0</v>
      </c>
    </row>
    <row r="137" spans="1:12" ht="15">
      <c r="A137" s="20">
        <v>2</v>
      </c>
      <c r="B137" s="21">
        <v>3</v>
      </c>
      <c r="C137" s="22" t="s">
        <v>20</v>
      </c>
      <c r="D137" s="5"/>
      <c r="E137" s="61" t="s">
        <v>48</v>
      </c>
      <c r="F137" s="85">
        <v>20</v>
      </c>
      <c r="G137" s="86">
        <v>0.21</v>
      </c>
      <c r="H137" s="86">
        <v>0.04</v>
      </c>
      <c r="I137" s="87">
        <v>0.75</v>
      </c>
      <c r="J137" s="87">
        <v>5.08</v>
      </c>
      <c r="K137" s="40"/>
      <c r="L137" s="39"/>
    </row>
    <row r="138" spans="1:12" ht="15">
      <c r="A138" s="23"/>
      <c r="B138" s="15"/>
      <c r="C138" s="11"/>
      <c r="D138" s="8" t="s">
        <v>21</v>
      </c>
      <c r="E138" s="61" t="s">
        <v>101</v>
      </c>
      <c r="F138" s="85">
        <v>100</v>
      </c>
      <c r="G138" s="86">
        <v>8.51</v>
      </c>
      <c r="H138" s="86">
        <v>9.9</v>
      </c>
      <c r="I138" s="87">
        <v>7.43</v>
      </c>
      <c r="J138" s="87">
        <v>144.53</v>
      </c>
      <c r="K138" s="43"/>
      <c r="L138" s="42"/>
    </row>
    <row r="139" spans="1:12" ht="15">
      <c r="A139" s="23"/>
      <c r="B139" s="15"/>
      <c r="C139" s="11"/>
      <c r="D139" s="6" t="s">
        <v>21</v>
      </c>
      <c r="E139" s="51" t="s">
        <v>57</v>
      </c>
      <c r="F139" s="66" t="s">
        <v>47</v>
      </c>
      <c r="G139" s="54">
        <v>5.3</v>
      </c>
      <c r="H139" s="83">
        <v>5.47</v>
      </c>
      <c r="I139" s="54">
        <v>32.39</v>
      </c>
      <c r="J139" s="54">
        <v>188.94</v>
      </c>
      <c r="K139" s="43"/>
      <c r="L139" s="42"/>
    </row>
    <row r="140" spans="1:12" ht="15.75" customHeight="1">
      <c r="A140" s="23"/>
      <c r="B140" s="15"/>
      <c r="C140" s="11"/>
      <c r="D140" s="7" t="s">
        <v>22</v>
      </c>
      <c r="E140" s="58" t="s">
        <v>89</v>
      </c>
      <c r="F140" s="74" t="str">
        <f>"200"</f>
        <v>200</v>
      </c>
      <c r="G140" s="64">
        <v>0.08</v>
      </c>
      <c r="H140" s="64">
        <v>0.02</v>
      </c>
      <c r="I140" s="64">
        <v>9.8000000000000007</v>
      </c>
      <c r="J140" s="64">
        <v>37.799999999999997</v>
      </c>
      <c r="K140" s="43"/>
      <c r="L140" s="42"/>
    </row>
    <row r="141" spans="1:12" ht="15">
      <c r="A141" s="23"/>
      <c r="B141" s="15"/>
      <c r="C141" s="11"/>
      <c r="D141" s="7" t="s">
        <v>23</v>
      </c>
      <c r="E141" s="58" t="s">
        <v>90</v>
      </c>
      <c r="F141" s="59" t="s">
        <v>91</v>
      </c>
      <c r="G141" s="64">
        <v>1.98</v>
      </c>
      <c r="H141" s="64">
        <v>0.19</v>
      </c>
      <c r="I141" s="64">
        <v>14.02</v>
      </c>
      <c r="J141" s="64">
        <v>67.17</v>
      </c>
      <c r="K141" s="43"/>
      <c r="L141" s="42"/>
    </row>
    <row r="142" spans="1:12" ht="15">
      <c r="A142" s="23"/>
      <c r="B142" s="15"/>
      <c r="C142" s="11"/>
      <c r="D142" s="93" t="s">
        <v>82</v>
      </c>
      <c r="E142" s="58" t="s">
        <v>81</v>
      </c>
      <c r="F142" s="66" t="s">
        <v>44</v>
      </c>
      <c r="G142" s="64">
        <v>0.4</v>
      </c>
      <c r="H142" s="64">
        <v>0</v>
      </c>
      <c r="I142" s="64">
        <v>11.6</v>
      </c>
      <c r="J142" s="64">
        <v>48.68</v>
      </c>
      <c r="K142" s="43"/>
      <c r="L142" s="42"/>
    </row>
    <row r="143" spans="1:12" ht="15">
      <c r="A143" s="23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4"/>
      <c r="B144" s="17"/>
      <c r="C144" s="8"/>
      <c r="D144" s="18" t="s">
        <v>33</v>
      </c>
      <c r="E144" s="9"/>
      <c r="F144" s="19"/>
      <c r="G144" s="19">
        <f t="shared" ref="G144:J144" si="52">SUM(G137:G143)</f>
        <v>16.479999999999997</v>
      </c>
      <c r="H144" s="19">
        <f t="shared" si="52"/>
        <v>15.62</v>
      </c>
      <c r="I144" s="19">
        <f t="shared" si="52"/>
        <v>75.989999999999995</v>
      </c>
      <c r="J144" s="19">
        <f t="shared" si="52"/>
        <v>492.20000000000005</v>
      </c>
      <c r="K144" s="25"/>
      <c r="L144" s="19">
        <f t="shared" ref="L144" si="53">SUM(L137:L143)</f>
        <v>0</v>
      </c>
    </row>
    <row r="145" spans="1:12" ht="1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5"/>
      <c r="C146" s="11"/>
      <c r="D146" s="7"/>
      <c r="E146" s="58" t="s">
        <v>48</v>
      </c>
      <c r="F146" s="67" t="str">
        <f>"30"</f>
        <v>30</v>
      </c>
      <c r="G146" s="68">
        <v>0.32</v>
      </c>
      <c r="H146" s="68">
        <v>0.06</v>
      </c>
      <c r="I146" s="68">
        <v>1.1200000000000001</v>
      </c>
      <c r="J146" s="68">
        <v>7.6234200000000003</v>
      </c>
      <c r="K146" s="43"/>
      <c r="L146" s="42"/>
    </row>
    <row r="147" spans="1:12" ht="15">
      <c r="A147" s="23"/>
      <c r="B147" s="15"/>
      <c r="C147" s="11"/>
      <c r="D147" s="7" t="s">
        <v>27</v>
      </c>
      <c r="E147" s="51" t="s">
        <v>74</v>
      </c>
      <c r="F147" s="67" t="s">
        <v>109</v>
      </c>
      <c r="G147" s="68">
        <v>5.35</v>
      </c>
      <c r="H147" s="68">
        <v>8.3000000000000007</v>
      </c>
      <c r="I147" s="68">
        <v>27.2</v>
      </c>
      <c r="J147" s="68">
        <v>230</v>
      </c>
      <c r="K147" s="43"/>
      <c r="L147" s="42"/>
    </row>
    <row r="148" spans="1:12" ht="15">
      <c r="A148" s="23"/>
      <c r="B148" s="15"/>
      <c r="C148" s="11"/>
      <c r="D148" s="7" t="s">
        <v>28</v>
      </c>
      <c r="E148" s="58" t="s">
        <v>61</v>
      </c>
      <c r="F148" s="77" t="s">
        <v>40</v>
      </c>
      <c r="G148" s="71">
        <v>11.6</v>
      </c>
      <c r="H148" s="68">
        <v>14.5</v>
      </c>
      <c r="I148" s="68">
        <v>30.21</v>
      </c>
      <c r="J148" s="68">
        <v>273.25</v>
      </c>
      <c r="K148" s="43"/>
      <c r="L148" s="42"/>
    </row>
    <row r="149" spans="1:12" ht="15">
      <c r="A149" s="23"/>
      <c r="B149" s="15"/>
      <c r="C149" s="11"/>
      <c r="D149" s="7" t="s">
        <v>29</v>
      </c>
      <c r="E149" s="58"/>
      <c r="F149" s="72"/>
      <c r="G149" s="70"/>
      <c r="H149" s="70"/>
      <c r="I149" s="70"/>
      <c r="J149" s="70"/>
      <c r="K149" s="43"/>
      <c r="L149" s="42"/>
    </row>
    <row r="150" spans="1:12" ht="15">
      <c r="A150" s="23"/>
      <c r="B150" s="15"/>
      <c r="C150" s="11"/>
      <c r="D150" s="7" t="s">
        <v>30</v>
      </c>
      <c r="E150" s="51" t="s">
        <v>120</v>
      </c>
      <c r="F150" s="77" t="str">
        <f>"200"</f>
        <v>200</v>
      </c>
      <c r="G150" s="68">
        <v>0.72</v>
      </c>
      <c r="H150" s="68">
        <v>0.03</v>
      </c>
      <c r="I150" s="68">
        <v>21.09</v>
      </c>
      <c r="J150" s="68">
        <v>88.19</v>
      </c>
      <c r="K150" s="43"/>
      <c r="L150" s="42"/>
    </row>
    <row r="151" spans="1:12" ht="15">
      <c r="A151" s="23"/>
      <c r="B151" s="15"/>
      <c r="C151" s="11"/>
      <c r="D151" s="7" t="s">
        <v>31</v>
      </c>
      <c r="E151" s="58" t="s">
        <v>90</v>
      </c>
      <c r="F151" s="72" t="s">
        <v>91</v>
      </c>
      <c r="G151" s="70">
        <v>1.98</v>
      </c>
      <c r="H151" s="70">
        <v>0.19</v>
      </c>
      <c r="I151" s="70">
        <v>14.02</v>
      </c>
      <c r="J151" s="70">
        <v>67.17</v>
      </c>
      <c r="K151" s="43"/>
      <c r="L151" s="42"/>
    </row>
    <row r="152" spans="1:12" ht="15">
      <c r="A152" s="23"/>
      <c r="B152" s="15"/>
      <c r="C152" s="11"/>
      <c r="D152" s="7" t="s">
        <v>32</v>
      </c>
      <c r="E152" s="51" t="s">
        <v>46</v>
      </c>
      <c r="F152" s="77" t="s">
        <v>73</v>
      </c>
      <c r="G152" s="68">
        <v>1.65</v>
      </c>
      <c r="H152" s="68">
        <v>0.3</v>
      </c>
      <c r="I152" s="68">
        <v>8.35</v>
      </c>
      <c r="J152" s="68">
        <v>48.35</v>
      </c>
      <c r="K152" s="43"/>
      <c r="L152" s="42"/>
    </row>
    <row r="153" spans="1:12" ht="15">
      <c r="A153" s="23"/>
      <c r="B153" s="15"/>
      <c r="C153" s="11"/>
      <c r="D153" s="6"/>
      <c r="E153" s="58" t="s">
        <v>81</v>
      </c>
      <c r="F153" s="72" t="s">
        <v>44</v>
      </c>
      <c r="G153" s="70">
        <v>0.4</v>
      </c>
      <c r="H153" s="70">
        <v>0</v>
      </c>
      <c r="I153" s="70">
        <v>11.6</v>
      </c>
      <c r="J153" s="70">
        <v>48.68</v>
      </c>
      <c r="K153" s="43"/>
      <c r="L153" s="42"/>
    </row>
    <row r="154" spans="1:12" ht="15">
      <c r="A154" s="24"/>
      <c r="B154" s="17"/>
      <c r="C154" s="8"/>
      <c r="D154" s="18" t="s">
        <v>33</v>
      </c>
      <c r="E154" s="9"/>
      <c r="F154" s="19"/>
      <c r="G154" s="19">
        <f>SUM(G145:G153)</f>
        <v>22.019999999999996</v>
      </c>
      <c r="H154" s="19">
        <f>SUM(H145:H153)</f>
        <v>23.380000000000003</v>
      </c>
      <c r="I154" s="19">
        <f>SUM(I145:I153)</f>
        <v>113.58999999999999</v>
      </c>
      <c r="J154" s="19">
        <f>SUM(J145:J153)</f>
        <v>763.26341999999988</v>
      </c>
      <c r="K154" s="25"/>
      <c r="L154" s="19">
        <f>SUM(L145:L153)</f>
        <v>0</v>
      </c>
    </row>
    <row r="155" spans="1:12" ht="15.75" thickBot="1">
      <c r="A155" s="29">
        <f>A137</f>
        <v>2</v>
      </c>
      <c r="B155" s="30">
        <f>B137</f>
        <v>3</v>
      </c>
      <c r="C155" s="96" t="s">
        <v>4</v>
      </c>
      <c r="D155" s="97"/>
      <c r="E155" s="31"/>
      <c r="F155" s="32"/>
      <c r="G155" s="32">
        <f>G144+G154</f>
        <v>38.499999999999993</v>
      </c>
      <c r="H155" s="32">
        <f>H144+H154</f>
        <v>39</v>
      </c>
      <c r="I155" s="32">
        <f>I144+I154</f>
        <v>189.57999999999998</v>
      </c>
      <c r="J155" s="32">
        <f>J144+J154</f>
        <v>1255.46342</v>
      </c>
      <c r="K155" s="32"/>
      <c r="L155" s="32">
        <f>L144+L154</f>
        <v>0</v>
      </c>
    </row>
    <row r="156" spans="1:12" ht="15">
      <c r="A156" s="20">
        <v>2</v>
      </c>
      <c r="B156" s="21">
        <v>4</v>
      </c>
      <c r="C156" s="22" t="s">
        <v>20</v>
      </c>
      <c r="D156" s="5" t="s">
        <v>21</v>
      </c>
      <c r="E156" s="58" t="s">
        <v>58</v>
      </c>
      <c r="F156" s="63" t="s">
        <v>39</v>
      </c>
      <c r="G156" s="75">
        <v>8.4499999999999993</v>
      </c>
      <c r="H156" s="75">
        <v>9.84</v>
      </c>
      <c r="I156" s="75">
        <v>22.37</v>
      </c>
      <c r="J156" s="64">
        <v>203.44</v>
      </c>
      <c r="K156" s="40"/>
      <c r="L156" s="39"/>
    </row>
    <row r="157" spans="1:12" ht="15">
      <c r="A157" s="23"/>
      <c r="B157" s="15"/>
      <c r="C157" s="11"/>
      <c r="D157" s="6"/>
      <c r="E157" s="58" t="s">
        <v>102</v>
      </c>
      <c r="F157" s="63" t="s">
        <v>103</v>
      </c>
      <c r="G157" s="75">
        <v>3.8</v>
      </c>
      <c r="H157" s="75">
        <v>6.5</v>
      </c>
      <c r="I157" s="75">
        <v>12.8</v>
      </c>
      <c r="J157" s="64">
        <v>120.3</v>
      </c>
      <c r="K157" s="43"/>
      <c r="L157" s="42"/>
    </row>
    <row r="158" spans="1:12" ht="15">
      <c r="A158" s="23"/>
      <c r="B158" s="15"/>
      <c r="C158" s="11"/>
      <c r="D158" s="7" t="s">
        <v>22</v>
      </c>
      <c r="E158" s="58" t="s">
        <v>89</v>
      </c>
      <c r="F158" s="74" t="str">
        <f>"200"</f>
        <v>200</v>
      </c>
      <c r="G158" s="64">
        <v>0.08</v>
      </c>
      <c r="H158" s="64">
        <v>0.02</v>
      </c>
      <c r="I158" s="64">
        <v>9.8000000000000007</v>
      </c>
      <c r="J158" s="64">
        <v>37.799999999999997</v>
      </c>
      <c r="K158" s="43"/>
      <c r="L158" s="42"/>
    </row>
    <row r="159" spans="1:12" ht="15">
      <c r="A159" s="23"/>
      <c r="B159" s="15"/>
      <c r="C159" s="11"/>
      <c r="D159" s="7" t="s">
        <v>23</v>
      </c>
      <c r="E159" s="58" t="s">
        <v>90</v>
      </c>
      <c r="F159" s="59" t="s">
        <v>91</v>
      </c>
      <c r="G159" s="64">
        <v>1.98</v>
      </c>
      <c r="H159" s="64">
        <v>0.19</v>
      </c>
      <c r="I159" s="64">
        <v>14.02</v>
      </c>
      <c r="J159" s="64">
        <v>67.17</v>
      </c>
      <c r="K159" s="43"/>
      <c r="L159" s="42"/>
    </row>
    <row r="160" spans="1:12" ht="15">
      <c r="A160" s="23"/>
      <c r="B160" s="15"/>
      <c r="C160" s="11"/>
      <c r="D160" s="7" t="s">
        <v>23</v>
      </c>
      <c r="E160" s="58" t="s">
        <v>41</v>
      </c>
      <c r="F160" s="59" t="s">
        <v>73</v>
      </c>
      <c r="G160" s="64">
        <v>2</v>
      </c>
      <c r="H160" s="64">
        <v>0.87</v>
      </c>
      <c r="I160" s="64">
        <v>11.75</v>
      </c>
      <c r="J160" s="64">
        <v>65.63</v>
      </c>
      <c r="K160" s="43"/>
      <c r="L160" s="42"/>
    </row>
    <row r="161" spans="1:12" ht="15">
      <c r="A161" s="23"/>
      <c r="B161" s="15"/>
      <c r="C161" s="11"/>
      <c r="D161" s="88"/>
      <c r="E161" s="51"/>
      <c r="F161" s="54"/>
      <c r="G161" s="54"/>
      <c r="H161" s="54"/>
      <c r="I161" s="54"/>
      <c r="J161" s="54"/>
      <c r="K161" s="43"/>
      <c r="L161" s="42"/>
    </row>
    <row r="162" spans="1:12" ht="15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4"/>
      <c r="B163" s="17"/>
      <c r="C163" s="8"/>
      <c r="D163" s="18" t="s">
        <v>33</v>
      </c>
      <c r="E163" s="9"/>
      <c r="F163" s="19"/>
      <c r="G163" s="19">
        <f t="shared" ref="G163:J163" si="54">SUM(G156:G162)</f>
        <v>16.310000000000002</v>
      </c>
      <c r="H163" s="19">
        <f t="shared" si="54"/>
        <v>17.420000000000002</v>
      </c>
      <c r="I163" s="19">
        <f t="shared" si="54"/>
        <v>70.739999999999995</v>
      </c>
      <c r="J163" s="19">
        <f t="shared" si="54"/>
        <v>494.34000000000003</v>
      </c>
      <c r="K163" s="25"/>
      <c r="L163" s="19">
        <f t="shared" ref="L163" si="55">SUM(L156:L162)</f>
        <v>0</v>
      </c>
    </row>
    <row r="164" spans="1:12" ht="1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58"/>
      <c r="F164" s="52"/>
      <c r="G164" s="53"/>
      <c r="H164" s="53"/>
      <c r="I164" s="53"/>
      <c r="J164" s="53"/>
      <c r="K164" s="43"/>
      <c r="L164" s="42"/>
    </row>
    <row r="165" spans="1:12" ht="15">
      <c r="A165" s="23"/>
      <c r="B165" s="15"/>
      <c r="C165" s="11"/>
      <c r="D165" s="7" t="s">
        <v>27</v>
      </c>
      <c r="E165" s="51" t="s">
        <v>60</v>
      </c>
      <c r="F165" s="67" t="s">
        <v>75</v>
      </c>
      <c r="G165" s="68">
        <v>6.34</v>
      </c>
      <c r="H165" s="68">
        <v>8.5399999999999991</v>
      </c>
      <c r="I165" s="68">
        <v>14.2</v>
      </c>
      <c r="J165" s="68">
        <v>136.47999999999999</v>
      </c>
      <c r="K165" s="43"/>
      <c r="L165" s="42"/>
    </row>
    <row r="166" spans="1:12" ht="15">
      <c r="A166" s="23"/>
      <c r="B166" s="15"/>
      <c r="C166" s="11"/>
      <c r="D166" s="7" t="s">
        <v>28</v>
      </c>
      <c r="E166" s="51" t="s">
        <v>121</v>
      </c>
      <c r="F166" s="67" t="s">
        <v>44</v>
      </c>
      <c r="G166" s="68">
        <v>13.75</v>
      </c>
      <c r="H166" s="68">
        <v>6.36</v>
      </c>
      <c r="I166" s="68">
        <v>7.74</v>
      </c>
      <c r="J166" s="68">
        <v>177.7</v>
      </c>
      <c r="K166" s="43"/>
      <c r="L166" s="42"/>
    </row>
    <row r="167" spans="1:12" ht="15">
      <c r="A167" s="23"/>
      <c r="B167" s="15"/>
      <c r="C167" s="11"/>
      <c r="D167" s="7" t="s">
        <v>29</v>
      </c>
      <c r="E167" s="51" t="s">
        <v>76</v>
      </c>
      <c r="F167" s="67">
        <v>150</v>
      </c>
      <c r="G167" s="68">
        <v>5.17</v>
      </c>
      <c r="H167" s="68">
        <v>7.41</v>
      </c>
      <c r="I167" s="68">
        <v>37.299999999999997</v>
      </c>
      <c r="J167" s="68">
        <v>184.33</v>
      </c>
      <c r="K167" s="43"/>
      <c r="L167" s="42"/>
    </row>
    <row r="168" spans="1:12" ht="15">
      <c r="A168" s="23"/>
      <c r="B168" s="15"/>
      <c r="C168" s="11"/>
      <c r="D168" s="7" t="s">
        <v>30</v>
      </c>
      <c r="E168" s="51" t="s">
        <v>122</v>
      </c>
      <c r="F168" s="77" t="str">
        <f>"200"</f>
        <v>200</v>
      </c>
      <c r="G168" s="68">
        <v>1.02</v>
      </c>
      <c r="H168" s="68">
        <v>0.06</v>
      </c>
      <c r="I168" s="68">
        <v>19.760000000000002</v>
      </c>
      <c r="J168" s="68">
        <v>87.6</v>
      </c>
      <c r="K168" s="43"/>
      <c r="L168" s="42"/>
    </row>
    <row r="169" spans="1:12" ht="15">
      <c r="A169" s="23"/>
      <c r="B169" s="15"/>
      <c r="C169" s="11"/>
      <c r="D169" s="7" t="s">
        <v>31</v>
      </c>
      <c r="E169" s="58" t="s">
        <v>41</v>
      </c>
      <c r="F169" s="72">
        <v>25</v>
      </c>
      <c r="G169" s="70">
        <v>2</v>
      </c>
      <c r="H169" s="70">
        <v>0.87</v>
      </c>
      <c r="I169" s="70">
        <v>11.75</v>
      </c>
      <c r="J169" s="70">
        <v>65.63</v>
      </c>
      <c r="K169" s="43"/>
      <c r="L169" s="42"/>
    </row>
    <row r="170" spans="1:12" ht="15">
      <c r="A170" s="23"/>
      <c r="B170" s="15"/>
      <c r="C170" s="11"/>
      <c r="D170" s="7" t="s">
        <v>32</v>
      </c>
      <c r="E170" s="51" t="s">
        <v>46</v>
      </c>
      <c r="F170" s="67" t="s">
        <v>73</v>
      </c>
      <c r="G170" s="68">
        <v>1.65</v>
      </c>
      <c r="H170" s="68">
        <v>0.3</v>
      </c>
      <c r="I170" s="68">
        <v>8.35</v>
      </c>
      <c r="J170" s="68">
        <v>48.35</v>
      </c>
      <c r="K170" s="43"/>
      <c r="L170" s="42"/>
    </row>
    <row r="171" spans="1:12" ht="15">
      <c r="A171" s="23"/>
      <c r="B171" s="15"/>
      <c r="C171" s="11"/>
      <c r="D171" s="88"/>
      <c r="E171" s="51" t="s">
        <v>114</v>
      </c>
      <c r="F171" s="67" t="s">
        <v>50</v>
      </c>
      <c r="G171" s="54">
        <v>2.9</v>
      </c>
      <c r="H171" s="54">
        <v>9.9</v>
      </c>
      <c r="I171" s="54">
        <v>23.4</v>
      </c>
      <c r="J171" s="54">
        <v>67.5</v>
      </c>
      <c r="K171" s="43"/>
      <c r="L171" s="42"/>
    </row>
    <row r="172" spans="1:12" ht="15">
      <c r="A172" s="24"/>
      <c r="B172" s="17"/>
      <c r="C172" s="8"/>
      <c r="D172" s="18" t="s">
        <v>33</v>
      </c>
      <c r="E172" s="9"/>
      <c r="F172" s="19"/>
      <c r="G172" s="19">
        <f>SUM(G164:G171)</f>
        <v>32.83</v>
      </c>
      <c r="H172" s="19">
        <f>SUM(H164:H171)</f>
        <v>33.44</v>
      </c>
      <c r="I172" s="19">
        <f>SUM(I164:I171)</f>
        <v>122.5</v>
      </c>
      <c r="J172" s="19">
        <f>SUM(J164:J171)</f>
        <v>767.59</v>
      </c>
      <c r="K172" s="25"/>
      <c r="L172" s="19">
        <f>SUM(L164:L171)</f>
        <v>0</v>
      </c>
    </row>
    <row r="173" spans="1:12" ht="15.75" thickBot="1">
      <c r="A173" s="29">
        <f>A156</f>
        <v>2</v>
      </c>
      <c r="B173" s="30">
        <f>B156</f>
        <v>4</v>
      </c>
      <c r="C173" s="96" t="s">
        <v>4</v>
      </c>
      <c r="D173" s="97"/>
      <c r="E173" s="31"/>
      <c r="F173" s="32"/>
      <c r="G173" s="32">
        <f>G163+G172</f>
        <v>49.14</v>
      </c>
      <c r="H173" s="32">
        <f>H163+H172</f>
        <v>50.86</v>
      </c>
      <c r="I173" s="32">
        <f>I163+I172</f>
        <v>193.24</v>
      </c>
      <c r="J173" s="32">
        <f>J163+J172</f>
        <v>1261.93</v>
      </c>
      <c r="K173" s="32"/>
      <c r="L173" s="32">
        <f>L163+L172</f>
        <v>0</v>
      </c>
    </row>
    <row r="174" spans="1:12" ht="15">
      <c r="A174" s="20">
        <v>2</v>
      </c>
      <c r="B174" s="21">
        <v>5</v>
      </c>
      <c r="C174" s="22" t="s">
        <v>20</v>
      </c>
      <c r="D174" s="5"/>
      <c r="E174" s="58" t="s">
        <v>104</v>
      </c>
      <c r="F174" s="63" t="s">
        <v>105</v>
      </c>
      <c r="G174" s="64">
        <v>1.1000000000000001</v>
      </c>
      <c r="H174" s="64">
        <v>2.2400000000000002</v>
      </c>
      <c r="I174" s="75">
        <v>6.8</v>
      </c>
      <c r="J174" s="64">
        <v>94.76</v>
      </c>
      <c r="K174" s="40"/>
      <c r="L174" s="39"/>
    </row>
    <row r="175" spans="1:12" ht="15">
      <c r="A175" s="23"/>
      <c r="B175" s="15"/>
      <c r="C175" s="11"/>
      <c r="D175" s="8" t="s">
        <v>21</v>
      </c>
      <c r="E175" s="58" t="s">
        <v>62</v>
      </c>
      <c r="F175" s="63" t="s">
        <v>44</v>
      </c>
      <c r="G175" s="64">
        <v>11.29</v>
      </c>
      <c r="H175" s="64">
        <v>13.7</v>
      </c>
      <c r="I175" s="75">
        <v>16.79</v>
      </c>
      <c r="J175" s="64">
        <v>198</v>
      </c>
      <c r="K175" s="43"/>
      <c r="L175" s="42"/>
    </row>
    <row r="176" spans="1:12" ht="15">
      <c r="A176" s="23"/>
      <c r="B176" s="15"/>
      <c r="C176" s="11"/>
      <c r="D176" s="6" t="s">
        <v>21</v>
      </c>
      <c r="E176" s="51" t="s">
        <v>53</v>
      </c>
      <c r="F176" s="66">
        <v>150</v>
      </c>
      <c r="G176" s="54">
        <v>3.1</v>
      </c>
      <c r="H176" s="54">
        <v>4.49</v>
      </c>
      <c r="I176" s="54">
        <v>20.09</v>
      </c>
      <c r="J176" s="54">
        <v>132.57</v>
      </c>
      <c r="K176" s="43"/>
      <c r="L176" s="42"/>
    </row>
    <row r="177" spans="1:12" ht="15">
      <c r="A177" s="23"/>
      <c r="B177" s="15"/>
      <c r="C177" s="11"/>
      <c r="D177" s="7" t="s">
        <v>22</v>
      </c>
      <c r="E177" s="58" t="s">
        <v>98</v>
      </c>
      <c r="F177" s="74" t="str">
        <f>"200"</f>
        <v>200</v>
      </c>
      <c r="G177" s="64">
        <v>0.12</v>
      </c>
      <c r="H177" s="64">
        <v>0.03</v>
      </c>
      <c r="I177" s="64">
        <v>10.039999999999999</v>
      </c>
      <c r="J177" s="64">
        <v>40.01</v>
      </c>
      <c r="K177" s="43"/>
      <c r="L177" s="42"/>
    </row>
    <row r="178" spans="1:12" ht="15">
      <c r="A178" s="23"/>
      <c r="B178" s="15"/>
      <c r="C178" s="11"/>
      <c r="D178" s="7" t="s">
        <v>23</v>
      </c>
      <c r="E178" s="58" t="s">
        <v>90</v>
      </c>
      <c r="F178" s="59" t="s">
        <v>91</v>
      </c>
      <c r="G178" s="64">
        <v>1.98</v>
      </c>
      <c r="H178" s="64">
        <v>0.19</v>
      </c>
      <c r="I178" s="64">
        <v>14.02</v>
      </c>
      <c r="J178" s="64">
        <v>67.17</v>
      </c>
      <c r="K178" s="43"/>
      <c r="L178" s="42"/>
    </row>
    <row r="179" spans="1:12" ht="15">
      <c r="A179" s="23"/>
      <c r="B179" s="15"/>
      <c r="C179" s="11"/>
      <c r="D179" s="91"/>
      <c r="E179" s="58"/>
      <c r="F179" s="59"/>
      <c r="G179" s="64"/>
      <c r="H179" s="64"/>
      <c r="I179" s="64"/>
      <c r="J179" s="64"/>
      <c r="K179" s="43"/>
      <c r="L179" s="42"/>
    </row>
    <row r="180" spans="1:12" ht="1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.75" customHeight="1">
      <c r="A181" s="24"/>
      <c r="B181" s="17"/>
      <c r="C181" s="8"/>
      <c r="D181" s="18" t="s">
        <v>33</v>
      </c>
      <c r="E181" s="9"/>
      <c r="F181" s="19"/>
      <c r="G181" s="19">
        <f t="shared" ref="G181:J181" si="56">SUM(G174:G180)</f>
        <v>17.589999999999996</v>
      </c>
      <c r="H181" s="19">
        <f t="shared" si="56"/>
        <v>20.650000000000002</v>
      </c>
      <c r="I181" s="19">
        <f t="shared" si="56"/>
        <v>67.739999999999995</v>
      </c>
      <c r="J181" s="19">
        <f t="shared" si="56"/>
        <v>532.51</v>
      </c>
      <c r="K181" s="25"/>
      <c r="L181" s="19">
        <f t="shared" ref="L181" si="57">SUM(L174:L180)</f>
        <v>0</v>
      </c>
    </row>
    <row r="182" spans="1:12" ht="1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58"/>
      <c r="F182" s="77"/>
      <c r="G182" s="68"/>
      <c r="H182" s="68"/>
      <c r="I182" s="68"/>
      <c r="J182" s="68"/>
      <c r="K182" s="43"/>
      <c r="L182" s="42"/>
    </row>
    <row r="183" spans="1:12" ht="15">
      <c r="A183" s="23"/>
      <c r="B183" s="15"/>
      <c r="C183" s="11"/>
      <c r="D183" s="7" t="s">
        <v>27</v>
      </c>
      <c r="E183" s="51" t="s">
        <v>123</v>
      </c>
      <c r="F183" s="67" t="s">
        <v>40</v>
      </c>
      <c r="G183" s="68">
        <v>4.68</v>
      </c>
      <c r="H183" s="68">
        <v>4.2</v>
      </c>
      <c r="I183" s="68">
        <v>13.87</v>
      </c>
      <c r="J183" s="68">
        <v>124.64</v>
      </c>
      <c r="K183" s="43"/>
      <c r="L183" s="42"/>
    </row>
    <row r="184" spans="1:12" ht="15">
      <c r="A184" s="23"/>
      <c r="B184" s="15"/>
      <c r="C184" s="11"/>
      <c r="D184" s="7" t="s">
        <v>28</v>
      </c>
      <c r="E184" s="51" t="s">
        <v>64</v>
      </c>
      <c r="F184" s="67" t="s">
        <v>44</v>
      </c>
      <c r="G184" s="70">
        <v>10.89</v>
      </c>
      <c r="H184" s="70">
        <v>11.57</v>
      </c>
      <c r="I184" s="70">
        <v>17.739999999999998</v>
      </c>
      <c r="J184" s="70">
        <v>231.17</v>
      </c>
      <c r="K184" s="43"/>
      <c r="L184" s="42"/>
    </row>
    <row r="185" spans="1:12" ht="15">
      <c r="A185" s="23"/>
      <c r="B185" s="15"/>
      <c r="C185" s="11"/>
      <c r="D185" s="7" t="s">
        <v>29</v>
      </c>
      <c r="E185" s="51" t="s">
        <v>53</v>
      </c>
      <c r="F185" s="77" t="s">
        <v>47</v>
      </c>
      <c r="G185" s="68">
        <v>3.1</v>
      </c>
      <c r="H185" s="68">
        <v>4.49</v>
      </c>
      <c r="I185" s="68">
        <v>20.09</v>
      </c>
      <c r="J185" s="68">
        <v>132.57</v>
      </c>
      <c r="K185" s="43"/>
      <c r="L185" s="42"/>
    </row>
    <row r="186" spans="1:12" ht="15">
      <c r="A186" s="23"/>
      <c r="B186" s="15"/>
      <c r="C186" s="11"/>
      <c r="D186" s="7" t="s">
        <v>30</v>
      </c>
      <c r="E186" s="51" t="s">
        <v>116</v>
      </c>
      <c r="F186" s="77" t="s">
        <v>40</v>
      </c>
      <c r="G186" s="68">
        <v>0.15</v>
      </c>
      <c r="H186" s="68">
        <v>0.08</v>
      </c>
      <c r="I186" s="68">
        <v>26.52</v>
      </c>
      <c r="J186" s="68">
        <v>110.92</v>
      </c>
      <c r="K186" s="43"/>
      <c r="L186" s="42"/>
    </row>
    <row r="187" spans="1:12" ht="15">
      <c r="A187" s="23"/>
      <c r="B187" s="15"/>
      <c r="C187" s="11"/>
      <c r="D187" s="7" t="s">
        <v>31</v>
      </c>
      <c r="E187" s="58" t="s">
        <v>41</v>
      </c>
      <c r="F187" s="72">
        <v>25</v>
      </c>
      <c r="G187" s="70">
        <v>2</v>
      </c>
      <c r="H187" s="70">
        <v>0.87</v>
      </c>
      <c r="I187" s="70">
        <v>11.75</v>
      </c>
      <c r="J187" s="70">
        <v>65.63</v>
      </c>
      <c r="K187" s="43"/>
      <c r="L187" s="42"/>
    </row>
    <row r="188" spans="1:12" ht="15">
      <c r="A188" s="23"/>
      <c r="B188" s="15"/>
      <c r="C188" s="11"/>
      <c r="D188" s="7" t="s">
        <v>32</v>
      </c>
      <c r="E188" s="51" t="s">
        <v>46</v>
      </c>
      <c r="F188" s="67" t="s">
        <v>73</v>
      </c>
      <c r="G188" s="68">
        <v>1.65</v>
      </c>
      <c r="H188" s="68">
        <v>0.3</v>
      </c>
      <c r="I188" s="68">
        <v>8.35</v>
      </c>
      <c r="J188" s="68">
        <v>48.35</v>
      </c>
      <c r="K188" s="43"/>
      <c r="L188" s="42"/>
    </row>
    <row r="189" spans="1:12" ht="1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4"/>
      <c r="B190" s="17"/>
      <c r="C190" s="8"/>
      <c r="D190" s="18" t="s">
        <v>33</v>
      </c>
      <c r="E190" s="9"/>
      <c r="F190" s="19"/>
      <c r="G190" s="19">
        <f>SUM(G182:G189)</f>
        <v>22.47</v>
      </c>
      <c r="H190" s="19">
        <f>SUM(H182:H189)</f>
        <v>21.509999999999998</v>
      </c>
      <c r="I190" s="19">
        <f>SUM(I182:I189)</f>
        <v>98.32</v>
      </c>
      <c r="J190" s="19">
        <f>SUM(J182:J189)</f>
        <v>713.28</v>
      </c>
      <c r="K190" s="25"/>
      <c r="L190" s="19">
        <f>SUM(L182:L189)</f>
        <v>0</v>
      </c>
    </row>
    <row r="191" spans="1:12" ht="15">
      <c r="A191" s="29">
        <f>A174</f>
        <v>2</v>
      </c>
      <c r="B191" s="30">
        <f>B174</f>
        <v>5</v>
      </c>
      <c r="C191" s="96" t="s">
        <v>4</v>
      </c>
      <c r="D191" s="97"/>
      <c r="E191" s="31"/>
      <c r="F191" s="32"/>
      <c r="G191" s="32">
        <f>G181+G190</f>
        <v>40.059999999999995</v>
      </c>
      <c r="H191" s="32">
        <f>H181+H190</f>
        <v>42.16</v>
      </c>
      <c r="I191" s="32">
        <f>I181+I190</f>
        <v>166.06</v>
      </c>
      <c r="J191" s="32">
        <f>J181+J190</f>
        <v>1245.79</v>
      </c>
      <c r="K191" s="32"/>
      <c r="L191" s="32">
        <f>L181+L190</f>
        <v>0</v>
      </c>
    </row>
    <row r="192" spans="1:12">
      <c r="A192" s="27"/>
      <c r="B192" s="28"/>
      <c r="C192" s="98" t="s">
        <v>5</v>
      </c>
      <c r="D192" s="98"/>
      <c r="E192" s="98"/>
      <c r="F192" s="34"/>
      <c r="G192" s="34">
        <f>(G24+G42+G60+G79+G98+G117+G136+G155+G173+G191)/(IF(G24=0,0,1)+IF(G42=0,0,1)+IF(G60=0,0,1)+IF(G79=0,0,1)+IF(G98=0,0,1)+IF(G117=0,0,1)+IF(G136=0,0,1)+IF(G155=0,0,1)+IF(G173=0,0,1)+IF(G191=0,0,1))</f>
        <v>43.132999999999996</v>
      </c>
      <c r="H192" s="34">
        <f>(H24+H42+H60+H79+H98+H117+H136+H155+H173+H191)/(IF(H24=0,0,1)+IF(H42=0,0,1)+IF(H60=0,0,1)+IF(H79=0,0,1)+IF(H98=0,0,1)+IF(H117=0,0,1)+IF(H136=0,0,1)+IF(H155=0,0,1)+IF(H173=0,0,1)+IF(H191=0,0,1))</f>
        <v>43.000999999999998</v>
      </c>
      <c r="I192" s="34">
        <f>(I24+I42+I60+I79+I98+I117+I136+I155+I173+I191)/(IF(I24=0,0,1)+IF(I42=0,0,1)+IF(I60=0,0,1)+IF(I79=0,0,1)+IF(I98=0,0,1)+IF(I117=0,0,1)+IF(I136=0,0,1)+IF(I155=0,0,1)+IF(I173=0,0,1)+IF(I191=0,0,1))</f>
        <v>186.77199999999999</v>
      </c>
      <c r="J192" s="34">
        <f>(J24+J42+J60+J79+J98+J117+J136+J155+J173+J191)/(IF(J24=0,0,1)+IF(J42=0,0,1)+IF(J60=0,0,1)+IF(J79=0,0,1)+IF(J98=0,0,1)+IF(J117=0,0,1)+IF(J136=0,0,1)+IF(J155=0,0,1)+IF(J173=0,0,1)+IF(J191=0,0,1))</f>
        <v>1279.01982</v>
      </c>
      <c r="K192" s="34"/>
      <c r="L192" s="34"/>
    </row>
  </sheetData>
  <mergeCells count="14">
    <mergeCell ref="C1:E1"/>
    <mergeCell ref="H1:K1"/>
    <mergeCell ref="H2:K2"/>
    <mergeCell ref="C42:D42"/>
    <mergeCell ref="C60:D60"/>
    <mergeCell ref="C79:D79"/>
    <mergeCell ref="C98:D98"/>
    <mergeCell ref="C24:D24"/>
    <mergeCell ref="C192:E192"/>
    <mergeCell ref="C191:D191"/>
    <mergeCell ref="C117:D117"/>
    <mergeCell ref="C136:D136"/>
    <mergeCell ref="C155:D155"/>
    <mergeCell ref="C173:D17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АИС-Питание</cp:lastModifiedBy>
  <cp:lastPrinted>2025-01-23T06:22:33Z</cp:lastPrinted>
  <dcterms:created xsi:type="dcterms:W3CDTF">2022-05-16T14:23:56Z</dcterms:created>
  <dcterms:modified xsi:type="dcterms:W3CDTF">2025-03-14T11:23:23Z</dcterms:modified>
</cp:coreProperties>
</file>