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Лист1" sheetId="1" r:id="rId1"/>
  </sheets>
  <definedNames>
    <definedName name="_xlnm._FilterDatabase" localSheetId="0" hidden="1">Лист1!$C$1:$C$191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1" i="1"/>
  <c r="F116"/>
  <c r="F167"/>
  <c r="F134"/>
  <c r="F27"/>
  <c r="F159" l="1"/>
  <c r="F149"/>
  <c r="F141"/>
  <c r="F125"/>
  <c r="F106"/>
  <c r="F88"/>
  <c r="F61"/>
  <c r="F53"/>
  <c r="F44"/>
  <c r="F36"/>
  <c r="F8"/>
  <c r="F19"/>
  <c r="F17"/>
  <c r="G13"/>
  <c r="H13"/>
  <c r="I13"/>
  <c r="J13"/>
  <c r="B181" l="1"/>
  <c r="A181"/>
  <c r="J180"/>
  <c r="I180"/>
  <c r="H180"/>
  <c r="G180"/>
  <c r="B172"/>
  <c r="A172"/>
  <c r="J171"/>
  <c r="I171"/>
  <c r="H171"/>
  <c r="G171"/>
  <c r="B164"/>
  <c r="A164"/>
  <c r="J163"/>
  <c r="I163"/>
  <c r="H163"/>
  <c r="G163"/>
  <c r="B155"/>
  <c r="A155"/>
  <c r="J154"/>
  <c r="I154"/>
  <c r="H154"/>
  <c r="G154"/>
  <c r="B146"/>
  <c r="A146"/>
  <c r="J145"/>
  <c r="I145"/>
  <c r="H145"/>
  <c r="G145"/>
  <c r="B138"/>
  <c r="A138"/>
  <c r="J137"/>
  <c r="I137"/>
  <c r="H137"/>
  <c r="G137"/>
  <c r="B130"/>
  <c r="A130"/>
  <c r="J129"/>
  <c r="I129"/>
  <c r="H129"/>
  <c r="G129"/>
  <c r="B121"/>
  <c r="A121"/>
  <c r="J120"/>
  <c r="I120"/>
  <c r="H120"/>
  <c r="G120"/>
  <c r="B112"/>
  <c r="A112"/>
  <c r="J111"/>
  <c r="I111"/>
  <c r="H111"/>
  <c r="G111"/>
  <c r="B102"/>
  <c r="A102"/>
  <c r="J101"/>
  <c r="I101"/>
  <c r="H101"/>
  <c r="G101"/>
  <c r="B93"/>
  <c r="A93"/>
  <c r="J92"/>
  <c r="I92"/>
  <c r="H92"/>
  <c r="G92"/>
  <c r="J83"/>
  <c r="I83"/>
  <c r="H83"/>
  <c r="G83"/>
  <c r="B76"/>
  <c r="A76"/>
  <c r="J75"/>
  <c r="I75"/>
  <c r="H75"/>
  <c r="G75"/>
  <c r="B67"/>
  <c r="A67"/>
  <c r="J66"/>
  <c r="I66"/>
  <c r="H66"/>
  <c r="G66"/>
  <c r="B59"/>
  <c r="A59"/>
  <c r="J58"/>
  <c r="I58"/>
  <c r="H58"/>
  <c r="G58"/>
  <c r="F58"/>
  <c r="B49"/>
  <c r="A49"/>
  <c r="J48"/>
  <c r="I48"/>
  <c r="H48"/>
  <c r="G48"/>
  <c r="F48"/>
  <c r="B41"/>
  <c r="A41"/>
  <c r="J40"/>
  <c r="I40"/>
  <c r="H40"/>
  <c r="G40"/>
  <c r="F40"/>
  <c r="B32"/>
  <c r="A32"/>
  <c r="J31"/>
  <c r="I31"/>
  <c r="H31"/>
  <c r="G31"/>
  <c r="B23"/>
  <c r="A23"/>
  <c r="J22"/>
  <c r="J23" s="1"/>
  <c r="I22"/>
  <c r="H22"/>
  <c r="G22"/>
  <c r="B14"/>
  <c r="A14"/>
  <c r="I164" l="1"/>
  <c r="I146"/>
  <c r="H146"/>
  <c r="H112"/>
  <c r="I93"/>
  <c r="H93"/>
  <c r="J76"/>
  <c r="I76"/>
  <c r="G41"/>
  <c r="I181"/>
  <c r="J181"/>
  <c r="J130"/>
  <c r="I130"/>
  <c r="G130"/>
  <c r="J112"/>
  <c r="G112"/>
  <c r="I112"/>
  <c r="G93"/>
  <c r="I59"/>
  <c r="G59"/>
  <c r="J59"/>
  <c r="F41"/>
  <c r="J164"/>
  <c r="G181"/>
  <c r="H181"/>
  <c r="G164"/>
  <c r="H164"/>
  <c r="G146"/>
  <c r="J146"/>
  <c r="H130"/>
  <c r="J93"/>
  <c r="H76"/>
  <c r="G76"/>
  <c r="H59"/>
  <c r="F59"/>
  <c r="H41"/>
  <c r="I23"/>
  <c r="J41"/>
  <c r="I41"/>
  <c r="H23"/>
  <c r="G23"/>
  <c r="G182" l="1"/>
  <c r="J182"/>
  <c r="H182"/>
  <c r="I182"/>
</calcChain>
</file>

<file path=xl/sharedStrings.xml><?xml version="1.0" encoding="utf-8"?>
<sst xmlns="http://schemas.openxmlformats.org/spreadsheetml/2006/main" count="379" uniqueCount="119">
  <si>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</si>
  <si>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</si>
  <si>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</si>
  <si>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</si>
  <si>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</si>
  <si>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</si>
  <si>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</si>
  <si>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</si>
  <si>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</si>
  <si>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</si>
  <si>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</si>
  <si>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</si>
  <si>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</si>
  <si>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</si>
  <si>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</si>
  <si>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</si>
  <si>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</si>
  <si>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</si>
  <si>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</si>
  <si>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</si>
  <si>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</si>
  <si>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</si>
  <si>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</si>
  <si>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</si>
  <si>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</si>
  <si>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</si>
  <si>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</si>
  <si>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</si>
  <si>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</si>
  <si>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</si>
  <si>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</si>
  <si>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</si>
  <si>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</si>
  <si>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</si>
  <si>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</si>
  <si>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</si>
  <si>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</si>
  <si>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200</t>
  </si>
  <si>
    <t>Батон с отрубями</t>
  </si>
  <si>
    <t xml:space="preserve">Фрукт </t>
  </si>
  <si>
    <t>100</t>
  </si>
  <si>
    <t>Компот из кураги и изюма</t>
  </si>
  <si>
    <t>Хлеб ржаной</t>
  </si>
  <si>
    <t>150</t>
  </si>
  <si>
    <t>50</t>
  </si>
  <si>
    <t>200/5</t>
  </si>
  <si>
    <t>Компот из ягод</t>
  </si>
  <si>
    <t>Картофельное пюре</t>
  </si>
  <si>
    <t>Каша гречневая рассыпчатая</t>
  </si>
  <si>
    <t>Макаронные изделия отварные</t>
  </si>
  <si>
    <t>Кофейный напиток с молоком</t>
  </si>
  <si>
    <t>Суп-пюре из разных овощей с гренками</t>
  </si>
  <si>
    <t>Плов из мяса с томатом с куркумой</t>
  </si>
  <si>
    <t>Гуляш из мяса</t>
  </si>
  <si>
    <t>20</t>
  </si>
  <si>
    <t>Рис "Золотистый" (с куркумой)</t>
  </si>
  <si>
    <t>25</t>
  </si>
  <si>
    <t>200/10</t>
  </si>
  <si>
    <t>директор</t>
  </si>
  <si>
    <t>Лучанкина А.С.</t>
  </si>
  <si>
    <t>Фрукт</t>
  </si>
  <si>
    <t>фрукт</t>
  </si>
  <si>
    <t>Каша молочная "Дружба" с маслом сл.</t>
  </si>
  <si>
    <t>Напиток из шиповника</t>
  </si>
  <si>
    <t>30</t>
  </si>
  <si>
    <t>Рагу из мяса с овощами</t>
  </si>
  <si>
    <t>Чай лимонный</t>
  </si>
  <si>
    <t>125</t>
  </si>
  <si>
    <t>Суп картофельный с бобовыми с мясом</t>
  </si>
  <si>
    <t>Рассольник "Ленинградский" со сметаной с мясом</t>
  </si>
  <si>
    <t>250</t>
  </si>
  <si>
    <t>Компот из яблок с сухофруктами</t>
  </si>
  <si>
    <t xml:space="preserve">Компот из кураги </t>
  </si>
  <si>
    <t>Мучное изделие</t>
  </si>
  <si>
    <t>Суп картофельный с макаронными изд. с мясом</t>
  </si>
  <si>
    <t>Митболы из мяса с отрубями с соусом молочным</t>
  </si>
  <si>
    <t>Компот из ягод "Ассорти"</t>
  </si>
  <si>
    <t xml:space="preserve">Компот из кураги и изюма </t>
  </si>
  <si>
    <t xml:space="preserve">Компот из ягод </t>
  </si>
  <si>
    <t>Хлеб с маслом и сыром</t>
  </si>
  <si>
    <t>30/10/15</t>
  </si>
  <si>
    <t>Биточки из мяса с отрубями</t>
  </si>
  <si>
    <t>Фрукты</t>
  </si>
  <si>
    <t>хлеб. бел.</t>
  </si>
  <si>
    <t>Овощная подгарнировка (овощи "пикантные"</t>
  </si>
  <si>
    <t>Тефтели из мяса с отрубями в мол. соусе</t>
  </si>
  <si>
    <t>100/30</t>
  </si>
  <si>
    <t>Овощная подгарнировка (овощи "пикантные")</t>
  </si>
  <si>
    <t>250/5</t>
  </si>
  <si>
    <t>Рыба, запеченная в молочном соусе</t>
  </si>
  <si>
    <t>Плов из мяса кур</t>
  </si>
  <si>
    <t>Чай</t>
  </si>
  <si>
    <t>Борщ с картофелем со сметаной</t>
  </si>
  <si>
    <t>Чиполлетти из мяса Пикантные</t>
  </si>
  <si>
    <t>Макаронные изделия отварные с сыром</t>
  </si>
  <si>
    <t>Хлеб пшеничный витаминизированный</t>
  </si>
  <si>
    <t>Пудинг из творога с рисом со сгущ мол.</t>
  </si>
  <si>
    <t>130/20</t>
  </si>
  <si>
    <t xml:space="preserve">Чай </t>
  </si>
  <si>
    <t>35</t>
  </si>
  <si>
    <t xml:space="preserve">Щи из свежей капусты со сметаной </t>
  </si>
  <si>
    <t>Мясо птицы тушенное в томатном соусе</t>
  </si>
  <si>
    <t>Кисель плодово-ягодный</t>
  </si>
  <si>
    <t>40</t>
  </si>
  <si>
    <t>Каша гречневая вязкая гарнирная</t>
  </si>
  <si>
    <t>Напиток с витаминами Витошка</t>
  </si>
  <si>
    <t>Каша ячневая молочная с маслом сл</t>
  </si>
  <si>
    <t>Суп картофельный с бобовыми</t>
  </si>
  <si>
    <t>Рис припущенный с томатом</t>
  </si>
  <si>
    <t>Котлета из мяса кур с отрубями</t>
  </si>
  <si>
    <t>Суп из овощей с зеленым горош со сметаной</t>
  </si>
  <si>
    <t>Омлет натуральный</t>
  </si>
  <si>
    <t xml:space="preserve">Йогурт </t>
  </si>
  <si>
    <t>Фрикадельки из мяса птицы</t>
  </si>
  <si>
    <t>Макароные изделия отварные с сыром</t>
  </si>
  <si>
    <t>Колобки рыбные тушенные в мол соусе</t>
  </si>
  <si>
    <t>Суп картофельный с крупой с рыбой</t>
  </si>
  <si>
    <t>Булгур отварной</t>
  </si>
  <si>
    <t>Колбаска "Школьная с отрубями"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</si>
</sst>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49" fontId="6" fillId="0" borderId="2" xfId="0" applyNumberFormat="1" applyFont="1" applyBorder="1" applyAlignment="1">
      <alignment horizontal="center" vertical="top" wrapText="1"/>
    </xf>
    <xf numFmtId="0" fontId="15" fillId="4" borderId="2" xfId="0" applyFont="1" applyFill="1" applyBorder="1"/>
    <xf numFmtId="49" fontId="15" fillId="4" borderId="2" xfId="0" applyNumberFormat="1" applyFont="1" applyFill="1" applyBorder="1" applyAlignment="1">
      <alignment horizontal="center"/>
    </xf>
    <xf numFmtId="2" fontId="15" fillId="4" borderId="2" xfId="0" applyNumberFormat="1" applyFont="1" applyFill="1" applyBorder="1"/>
    <xf numFmtId="2" fontId="15" fillId="4" borderId="2" xfId="0" applyNumberFormat="1" applyFont="1" applyFill="1" applyBorder="1" applyAlignment="1">
      <alignment horizontal="center"/>
    </xf>
    <xf numFmtId="1" fontId="15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wrapText="1"/>
    </xf>
    <xf numFmtId="0" fontId="15" fillId="4" borderId="5" xfId="0" applyFont="1" applyFill="1" applyBorder="1"/>
    <xf numFmtId="49" fontId="15" fillId="4" borderId="5" xfId="0" applyNumberFormat="1" applyFont="1" applyFill="1" applyBorder="1" applyAlignment="1">
      <alignment horizontal="center"/>
    </xf>
    <xf numFmtId="1" fontId="15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wrapText="1"/>
    </xf>
    <xf numFmtId="49" fontId="17" fillId="4" borderId="5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/>
    </xf>
    <xf numFmtId="2" fontId="18" fillId="4" borderId="5" xfId="0" applyNumberFormat="1" applyFont="1" applyFill="1" applyBorder="1" applyAlignment="1">
      <alignment horizontal="center" vertical="center"/>
    </xf>
    <xf numFmtId="2" fontId="18" fillId="4" borderId="5" xfId="0" applyNumberFormat="1" applyFont="1" applyFill="1" applyBorder="1" applyAlignment="1">
      <alignment horizontal="center"/>
    </xf>
    <xf numFmtId="2" fontId="18" fillId="4" borderId="2" xfId="0" applyNumberFormat="1" applyFont="1" applyFill="1" applyBorder="1" applyAlignment="1">
      <alignment horizontal="center" vertical="center"/>
    </xf>
    <xf numFmtId="49" fontId="18" fillId="4" borderId="5" xfId="0" applyNumberFormat="1" applyFont="1" applyFill="1" applyBorder="1" applyAlignment="1">
      <alignment horizontal="center"/>
    </xf>
    <xf numFmtId="1" fontId="18" fillId="4" borderId="2" xfId="0" applyNumberFormat="1" applyFont="1" applyFill="1" applyBorder="1" applyAlignment="1">
      <alignment horizontal="center" vertical="center"/>
    </xf>
    <xf numFmtId="2" fontId="17" fillId="4" borderId="5" xfId="0" applyNumberFormat="1" applyFont="1" applyFill="1" applyBorder="1" applyAlignment="1">
      <alignment horizontal="center"/>
    </xf>
    <xf numFmtId="2" fontId="19" fillId="4" borderId="5" xfId="0" applyNumberFormat="1" applyFont="1" applyFill="1" applyBorder="1" applyAlignment="1">
      <alignment horizontal="center"/>
    </xf>
    <xf numFmtId="1" fontId="17" fillId="4" borderId="5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2" fontId="15" fillId="4" borderId="5" xfId="0" applyNumberFormat="1" applyFont="1" applyFill="1" applyBorder="1" applyAlignment="1">
      <alignment horizontal="center" vertical="center"/>
    </xf>
    <xf numFmtId="2" fontId="19" fillId="4" borderId="5" xfId="0" applyNumberFormat="1" applyFont="1" applyFill="1" applyBorder="1" applyAlignment="1">
      <alignment horizontal="center" vertical="center"/>
    </xf>
    <xf numFmtId="2" fontId="18" fillId="4" borderId="5" xfId="0" applyNumberFormat="1" applyFont="1" applyFill="1" applyBorder="1" applyAlignment="1">
      <alignment horizontal="center" vertical="center" wrapText="1"/>
    </xf>
    <xf numFmtId="2" fontId="19" fillId="4" borderId="2" xfId="0" applyNumberFormat="1" applyFont="1" applyFill="1" applyBorder="1" applyAlignment="1">
      <alignment horizontal="center"/>
    </xf>
    <xf numFmtId="49" fontId="18" fillId="4" borderId="5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top"/>
    </xf>
    <xf numFmtId="2" fontId="21" fillId="4" borderId="2" xfId="0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22" fillId="2" borderId="2" xfId="0" applyFont="1" applyFill="1" applyBorder="1" applyAlignment="1" applyProtection="1">
      <alignment vertical="top" wrapText="1"/>
      <protection locked="0"/>
    </xf>
    <xf numFmtId="0" fontId="0" fillId="0" borderId="2" xfId="0" applyFill="1" applyBorder="1" applyProtection="1">
      <protection locked="0"/>
    </xf>
    <xf numFmtId="0" fontId="3" fillId="0" borderId="2" xfId="0" applyFont="1" applyBorder="1"/>
    <xf numFmtId="0" fontId="2" fillId="2" borderId="2" xfId="0" applyFont="1" applyFill="1" applyBorder="1" applyProtection="1">
      <protection locked="0"/>
    </xf>
    <xf numFmtId="0" fontId="17" fillId="4" borderId="5" xfId="0" applyNumberFormat="1" applyFont="1" applyFill="1" applyBorder="1" applyAlignment="1">
      <alignment horizontal="center"/>
    </xf>
    <xf numFmtId="0" fontId="15" fillId="4" borderId="2" xfId="0" applyNumberFormat="1" applyFont="1" applyFill="1" applyBorder="1" applyAlignment="1">
      <alignment horizontal="center"/>
    </xf>
    <xf numFmtId="0" fontId="15" fillId="4" borderId="5" xfId="0" applyNumberFormat="1" applyFont="1" applyFill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6" fillId="0" borderId="2" xfId="0" applyFont="1" applyBorder="1"/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2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O88" sqref="O88"/>
    </sheetView>
  </sheetViews>
  <sheetFormatPr defaultColWidth="9.140625" defaultRowHeight="12.75"/>
  <cols>
    <col min="1" max="1" width="3.5703125" style="2" customWidth="1"/>
    <col min="2" max="2" width="5.28515625" style="2" customWidth="1"/>
    <col min="3" max="3" width="7.5703125" style="1" customWidth="1"/>
    <col min="4" max="4" width="10.5703125" style="1" customWidth="1"/>
    <col min="5" max="5" width="36.7109375" style="2" customWidth="1"/>
    <col min="6" max="6" width="6.28515625" style="2" customWidth="1"/>
    <col min="7" max="7" width="7.42578125" style="2" customWidth="1"/>
    <col min="8" max="8" width="6.5703125" style="2" customWidth="1"/>
    <col min="9" max="9" width="6.85546875" style="2" customWidth="1"/>
    <col min="10" max="10" width="7.28515625" style="2" customWidth="1"/>
    <col min="11" max="16384" width="9.140625" style="2"/>
  </cols>
  <sheetData>
    <row r="1" spans="1:10" ht="15">
      <c r="A1" s="1" t="s">
        <v>7</v>
      </c>
      <c r="C1" s="93">
        <v>113</v>
      </c>
      <c r="D1" s="94"/>
      <c r="E1" s="94"/>
      <c r="F1" s="12" t="s">
        <v>15</v>
      </c>
      <c r="G1" s="2" t="s">
        <v>16</v>
      </c>
      <c r="H1" s="95" t="s">
        <v>58</v>
      </c>
      <c r="I1" s="95"/>
      <c r="J1" s="95"/>
    </row>
    <row r="2" spans="1:10" ht="18">
      <c r="A2" s="34" t="s">
        <v>6</v>
      </c>
      <c r="C2" s="2"/>
      <c r="G2" s="2" t="s">
        <v>17</v>
      </c>
      <c r="H2" s="95" t="s">
        <v>59</v>
      </c>
      <c r="I2" s="95"/>
      <c r="J2" s="95"/>
    </row>
    <row r="3" spans="1:10" ht="17.25" customHeight="1">
      <c r="A3" s="4" t="s">
        <v>8</v>
      </c>
      <c r="C3" s="2"/>
      <c r="D3" s="3"/>
      <c r="E3" s="36" t="s">
        <v>9</v>
      </c>
      <c r="G3" s="2" t="s">
        <v>18</v>
      </c>
      <c r="H3" s="42">
        <v>1</v>
      </c>
      <c r="I3" s="42">
        <v>9</v>
      </c>
      <c r="J3" s="43">
        <v>2025</v>
      </c>
    </row>
    <row r="4" spans="1:10" ht="13.5" thickBot="1">
      <c r="C4" s="2"/>
      <c r="D4" s="4"/>
      <c r="H4" s="41" t="s">
        <v>34</v>
      </c>
      <c r="I4" s="41" t="s">
        <v>35</v>
      </c>
      <c r="J4" s="41" t="s">
        <v>36</v>
      </c>
    </row>
    <row r="5" spans="1:10" ht="34.5" thickBot="1">
      <c r="A5" s="39" t="s">
        <v>13</v>
      </c>
      <c r="B5" s="40" t="s">
        <v>14</v>
      </c>
      <c r="C5" s="35" t="s">
        <v>0</v>
      </c>
      <c r="D5" s="35" t="s">
        <v>12</v>
      </c>
      <c r="E5" s="35" t="s">
        <v>11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</row>
    <row r="6" spans="1:10" ht="15">
      <c r="A6" s="20">
        <v>1</v>
      </c>
      <c r="B6" s="21">
        <v>1</v>
      </c>
      <c r="C6" s="22" t="s">
        <v>19</v>
      </c>
      <c r="D6" s="5"/>
      <c r="E6" s="56" t="s">
        <v>79</v>
      </c>
      <c r="F6" s="57" t="s">
        <v>80</v>
      </c>
      <c r="G6" s="58">
        <v>6.05</v>
      </c>
      <c r="H6" s="58">
        <v>8.01</v>
      </c>
      <c r="I6" s="58">
        <v>17.28</v>
      </c>
      <c r="J6" s="58">
        <v>167.57</v>
      </c>
    </row>
    <row r="7" spans="1:10" ht="30">
      <c r="A7" s="23"/>
      <c r="B7" s="15"/>
      <c r="C7" s="11"/>
      <c r="D7" s="6" t="s">
        <v>20</v>
      </c>
      <c r="E7" s="56" t="s">
        <v>62</v>
      </c>
      <c r="F7" s="57" t="s">
        <v>45</v>
      </c>
      <c r="G7" s="58">
        <v>5.12</v>
      </c>
      <c r="H7" s="58">
        <v>6.68</v>
      </c>
      <c r="I7" s="58">
        <v>27.08</v>
      </c>
      <c r="J7" s="58">
        <v>187.4</v>
      </c>
    </row>
    <row r="8" spans="1:10" ht="15.75" thickBot="1">
      <c r="A8" s="23"/>
      <c r="B8" s="15"/>
      <c r="C8" s="11"/>
      <c r="D8" s="7" t="s">
        <v>21</v>
      </c>
      <c r="E8" s="45" t="s">
        <v>50</v>
      </c>
      <c r="F8" s="59" t="str">
        <f>"200"</f>
        <v>200</v>
      </c>
      <c r="G8" s="58">
        <v>3.14</v>
      </c>
      <c r="H8" s="58">
        <v>3.21</v>
      </c>
      <c r="I8" s="58">
        <v>14.39</v>
      </c>
      <c r="J8" s="58">
        <v>96.371359999999981</v>
      </c>
    </row>
    <row r="9" spans="1:10" ht="15.75" thickBot="1">
      <c r="A9" s="23"/>
      <c r="B9" s="15"/>
      <c r="C9" s="11"/>
      <c r="D9" s="7" t="s">
        <v>22</v>
      </c>
      <c r="E9" s="52" t="s">
        <v>42</v>
      </c>
      <c r="F9" s="53" t="s">
        <v>54</v>
      </c>
      <c r="G9" s="58">
        <v>1.32</v>
      </c>
      <c r="H9" s="58">
        <v>0.24</v>
      </c>
      <c r="I9" s="58">
        <v>8.34</v>
      </c>
      <c r="J9" s="58">
        <v>38.68</v>
      </c>
    </row>
    <row r="10" spans="1:10" ht="15.75" thickBot="1">
      <c r="A10" s="23"/>
      <c r="B10" s="15"/>
      <c r="C10" s="11"/>
      <c r="D10" s="7" t="s">
        <v>61</v>
      </c>
      <c r="E10" s="45" t="s">
        <v>39</v>
      </c>
      <c r="F10" s="54">
        <v>100</v>
      </c>
      <c r="G10" s="48">
        <v>0.4</v>
      </c>
      <c r="H10" s="48">
        <v>0.4</v>
      </c>
      <c r="I10" s="48">
        <v>11.6</v>
      </c>
      <c r="J10" s="48">
        <v>48.68</v>
      </c>
    </row>
    <row r="11" spans="1:10" ht="15.75" thickBot="1">
      <c r="A11" s="23"/>
      <c r="B11" s="15"/>
      <c r="C11" s="11"/>
      <c r="D11" s="6"/>
      <c r="E11" s="37"/>
      <c r="F11" s="38"/>
      <c r="G11" s="38"/>
      <c r="H11" s="38"/>
      <c r="I11" s="38"/>
      <c r="J11" s="38"/>
    </row>
    <row r="12" spans="1:10" ht="15.75" thickBot="1">
      <c r="A12" s="23"/>
      <c r="B12" s="15"/>
      <c r="C12" s="11"/>
      <c r="D12" s="6"/>
      <c r="E12" s="37"/>
      <c r="F12" s="38"/>
      <c r="G12" s="38"/>
      <c r="H12" s="38"/>
      <c r="I12" s="38"/>
      <c r="J12" s="38"/>
    </row>
    <row r="13" spans="1:10" ht="15.75" thickBot="1">
      <c r="A13" s="24"/>
      <c r="B13" s="17"/>
      <c r="C13" s="8"/>
      <c r="D13" s="18" t="s">
        <v>32</v>
      </c>
      <c r="E13" s="9"/>
      <c r="F13" s="44"/>
      <c r="G13" s="19">
        <f>SUM(G6:G12)</f>
        <v>16.03</v>
      </c>
      <c r="H13" s="19">
        <f>SUM(H6:H12)</f>
        <v>18.539999999999996</v>
      </c>
      <c r="I13" s="19">
        <f>SUM(I6:I12)</f>
        <v>78.69</v>
      </c>
      <c r="J13" s="19">
        <f>SUM(J6:J12)</f>
        <v>538.70136000000002</v>
      </c>
    </row>
    <row r="14" spans="1:10" ht="15.75" thickBot="1">
      <c r="A14" s="25">
        <f>A6</f>
        <v>1</v>
      </c>
      <c r="B14" s="13">
        <f>B6</f>
        <v>1</v>
      </c>
      <c r="C14" s="10" t="s">
        <v>24</v>
      </c>
      <c r="D14" s="7" t="s">
        <v>26</v>
      </c>
      <c r="E14" s="45" t="s">
        <v>68</v>
      </c>
      <c r="F14" s="61" t="s">
        <v>70</v>
      </c>
      <c r="G14" s="62">
        <v>5.54</v>
      </c>
      <c r="H14" s="62">
        <v>5.56</v>
      </c>
      <c r="I14" s="62">
        <v>24.31</v>
      </c>
      <c r="J14" s="62">
        <v>164.1</v>
      </c>
    </row>
    <row r="15" spans="1:10" ht="15.75" thickBot="1">
      <c r="A15" s="23"/>
      <c r="B15" s="15"/>
      <c r="C15" s="11"/>
      <c r="D15" s="7" t="s">
        <v>27</v>
      </c>
      <c r="E15" s="45" t="s">
        <v>81</v>
      </c>
      <c r="F15" s="61" t="s">
        <v>40</v>
      </c>
      <c r="G15" s="63">
        <v>9.06</v>
      </c>
      <c r="H15" s="64">
        <v>13.19</v>
      </c>
      <c r="I15" s="64">
        <v>12.9</v>
      </c>
      <c r="J15" s="64">
        <v>259.7</v>
      </c>
    </row>
    <row r="16" spans="1:10" ht="15.75" thickBot="1">
      <c r="A16" s="23"/>
      <c r="B16" s="15"/>
      <c r="C16" s="11"/>
      <c r="D16" s="7" t="s">
        <v>28</v>
      </c>
      <c r="E16" s="45" t="s">
        <v>117</v>
      </c>
      <c r="F16" s="61" t="s">
        <v>43</v>
      </c>
      <c r="G16" s="62">
        <v>6.09</v>
      </c>
      <c r="H16" s="62">
        <v>4.2300000000000004</v>
      </c>
      <c r="I16" s="62">
        <v>6.2</v>
      </c>
      <c r="J16" s="62">
        <v>75.260000000000005</v>
      </c>
    </row>
    <row r="17" spans="1:10" ht="15.75" thickBot="1">
      <c r="A17" s="23"/>
      <c r="B17" s="15"/>
      <c r="C17" s="11"/>
      <c r="D17" s="7" t="s">
        <v>29</v>
      </c>
      <c r="E17" s="45" t="s">
        <v>41</v>
      </c>
      <c r="F17" s="65" t="str">
        <f>"200"</f>
        <v>200</v>
      </c>
      <c r="G17" s="62">
        <v>0.72</v>
      </c>
      <c r="H17" s="62">
        <v>0.03</v>
      </c>
      <c r="I17" s="62">
        <v>23.24</v>
      </c>
      <c r="J17" s="62">
        <v>88.19</v>
      </c>
    </row>
    <row r="18" spans="1:10" ht="15.75" thickBot="1">
      <c r="A18" s="23"/>
      <c r="B18" s="15"/>
      <c r="C18" s="11"/>
      <c r="D18" s="7" t="s">
        <v>83</v>
      </c>
      <c r="E18" s="52" t="s">
        <v>38</v>
      </c>
      <c r="F18" s="66">
        <v>25</v>
      </c>
      <c r="G18" s="63">
        <v>2.7</v>
      </c>
      <c r="H18" s="64">
        <v>0.9</v>
      </c>
      <c r="I18" s="64">
        <v>16.14</v>
      </c>
      <c r="J18" s="64">
        <v>80.3</v>
      </c>
    </row>
    <row r="19" spans="1:10" ht="15.75" thickBot="1">
      <c r="A19" s="23"/>
      <c r="B19" s="15"/>
      <c r="C19" s="11"/>
      <c r="D19" s="7" t="s">
        <v>31</v>
      </c>
      <c r="E19" s="45" t="s">
        <v>42</v>
      </c>
      <c r="F19" s="61" t="str">
        <f>"25"</f>
        <v>25</v>
      </c>
      <c r="G19" s="65">
        <v>1.65</v>
      </c>
      <c r="H19" s="62">
        <v>0.3</v>
      </c>
      <c r="I19" s="62">
        <v>10.43</v>
      </c>
      <c r="J19" s="62">
        <v>48.344999999999999</v>
      </c>
    </row>
    <row r="20" spans="1:10" ht="15.75" thickBot="1">
      <c r="A20" s="23"/>
      <c r="B20" s="15"/>
      <c r="C20" s="11"/>
      <c r="D20" s="6" t="s">
        <v>61</v>
      </c>
      <c r="E20" s="45" t="s">
        <v>82</v>
      </c>
      <c r="F20" s="67">
        <v>100</v>
      </c>
      <c r="G20" s="62">
        <v>0.4</v>
      </c>
      <c r="H20" s="62">
        <v>0.4</v>
      </c>
      <c r="I20" s="62">
        <v>11.6</v>
      </c>
      <c r="J20" s="62">
        <v>48.68</v>
      </c>
    </row>
    <row r="21" spans="1:10" ht="15.75" thickBot="1">
      <c r="A21" s="23"/>
      <c r="B21" s="15"/>
      <c r="C21" s="11"/>
      <c r="D21" s="6"/>
      <c r="E21" s="37"/>
      <c r="F21" s="38"/>
      <c r="G21" s="38"/>
      <c r="H21" s="38"/>
      <c r="I21" s="38"/>
      <c r="J21" s="38"/>
    </row>
    <row r="22" spans="1:10" ht="15.75" thickBot="1">
      <c r="A22" s="24"/>
      <c r="B22" s="17"/>
      <c r="C22" s="8"/>
      <c r="D22" s="18" t="s">
        <v>32</v>
      </c>
      <c r="E22" s="9"/>
      <c r="F22" s="19"/>
      <c r="G22" s="19">
        <f>SUM(G14:G21)</f>
        <v>26.159999999999997</v>
      </c>
      <c r="H22" s="19">
        <f>SUM(H14:H21)</f>
        <v>24.61</v>
      </c>
      <c r="I22" s="19">
        <f>SUM(I14:I21)</f>
        <v>104.82</v>
      </c>
      <c r="J22" s="19">
        <f>SUM(J14:J21)</f>
        <v>764.57499999999993</v>
      </c>
    </row>
    <row r="23" spans="1:10" ht="15.75" thickBot="1">
      <c r="A23" s="28">
        <f>A6</f>
        <v>1</v>
      </c>
      <c r="B23" s="29">
        <f>B6</f>
        <v>1</v>
      </c>
      <c r="C23" s="96" t="s">
        <v>4</v>
      </c>
      <c r="D23" s="97"/>
      <c r="E23" s="30"/>
      <c r="F23" s="31"/>
      <c r="G23" s="31">
        <f>G13+G22</f>
        <v>42.19</v>
      </c>
      <c r="H23" s="31">
        <f>H13+H22</f>
        <v>43.149999999999991</v>
      </c>
      <c r="I23" s="31">
        <f>I13+I22</f>
        <v>183.51</v>
      </c>
      <c r="J23" s="31">
        <f>J13+J22</f>
        <v>1303.2763599999998</v>
      </c>
    </row>
    <row r="24" spans="1:10" ht="15">
      <c r="A24" s="14">
        <v>1</v>
      </c>
      <c r="B24" s="15">
        <v>2</v>
      </c>
      <c r="C24" s="22" t="s">
        <v>19</v>
      </c>
      <c r="D24" s="5"/>
      <c r="E24" s="45" t="s">
        <v>84</v>
      </c>
      <c r="F24" s="88">
        <v>30</v>
      </c>
      <c r="G24" s="58">
        <v>0.32</v>
      </c>
      <c r="H24" s="58">
        <v>0.27</v>
      </c>
      <c r="I24" s="69">
        <v>1.44</v>
      </c>
      <c r="J24" s="58">
        <v>9.25</v>
      </c>
    </row>
    <row r="25" spans="1:10" ht="15">
      <c r="A25" s="14"/>
      <c r="B25" s="15"/>
      <c r="C25" s="11"/>
      <c r="D25" s="8" t="s">
        <v>20</v>
      </c>
      <c r="E25" s="45" t="s">
        <v>85</v>
      </c>
      <c r="F25" s="88" t="s">
        <v>86</v>
      </c>
      <c r="G25" s="58">
        <v>11.24</v>
      </c>
      <c r="H25" s="58">
        <v>12.18</v>
      </c>
      <c r="I25" s="69">
        <v>11.62</v>
      </c>
      <c r="J25" s="58">
        <v>199.13</v>
      </c>
    </row>
    <row r="26" spans="1:10" ht="15.75" thickBot="1">
      <c r="A26" s="14"/>
      <c r="B26" s="15"/>
      <c r="C26" s="11"/>
      <c r="D26" s="6" t="s">
        <v>20</v>
      </c>
      <c r="E26" s="45" t="s">
        <v>49</v>
      </c>
      <c r="F26" s="70">
        <v>150</v>
      </c>
      <c r="G26" s="58">
        <v>5.3</v>
      </c>
      <c r="H26" s="58">
        <v>2.98</v>
      </c>
      <c r="I26" s="58">
        <v>34.11</v>
      </c>
      <c r="J26" s="58">
        <v>183.94</v>
      </c>
    </row>
    <row r="27" spans="1:10" ht="15.75" thickBot="1">
      <c r="A27" s="14"/>
      <c r="B27" s="15"/>
      <c r="C27" s="11"/>
      <c r="D27" s="7" t="s">
        <v>21</v>
      </c>
      <c r="E27" s="52" t="s">
        <v>63</v>
      </c>
      <c r="F27" s="68" t="str">
        <f>"200"</f>
        <v>200</v>
      </c>
      <c r="G27" s="58">
        <v>0.24</v>
      </c>
      <c r="H27" s="58">
        <v>0.1</v>
      </c>
      <c r="I27" s="58">
        <v>14.6</v>
      </c>
      <c r="J27" s="58">
        <v>55.74</v>
      </c>
    </row>
    <row r="28" spans="1:10" ht="15.75" thickBot="1">
      <c r="A28" s="14"/>
      <c r="B28" s="15"/>
      <c r="C28" s="11"/>
      <c r="D28" s="7" t="s">
        <v>22</v>
      </c>
      <c r="E28" s="52" t="s">
        <v>38</v>
      </c>
      <c r="F28" s="53" t="s">
        <v>54</v>
      </c>
      <c r="G28" s="58">
        <v>1.8</v>
      </c>
      <c r="H28" s="58">
        <v>0.6</v>
      </c>
      <c r="I28" s="58">
        <v>10.76</v>
      </c>
      <c r="J28" s="58">
        <v>53.53</v>
      </c>
    </row>
    <row r="29" spans="1:10" ht="15.75" thickBot="1">
      <c r="A29" s="14"/>
      <c r="B29" s="15"/>
      <c r="C29" s="11"/>
      <c r="D29" s="7"/>
      <c r="E29" s="52"/>
      <c r="F29" s="53"/>
      <c r="G29" s="58"/>
      <c r="H29" s="58"/>
      <c r="I29" s="58"/>
      <c r="J29" s="58"/>
    </row>
    <row r="30" spans="1:10" ht="15.75" thickBot="1">
      <c r="A30" s="14"/>
      <c r="B30" s="15"/>
      <c r="C30" s="11"/>
      <c r="D30" s="6"/>
      <c r="E30" s="37"/>
      <c r="F30" s="38"/>
      <c r="G30" s="38"/>
      <c r="H30" s="38"/>
      <c r="I30" s="38"/>
      <c r="J30" s="38"/>
    </row>
    <row r="31" spans="1:10" ht="15.75" thickBot="1">
      <c r="A31" s="16"/>
      <c r="B31" s="17"/>
      <c r="C31" s="8"/>
      <c r="D31" s="18" t="s">
        <v>32</v>
      </c>
      <c r="E31" s="9"/>
      <c r="F31" s="19"/>
      <c r="G31" s="19">
        <f t="shared" ref="G31" si="0">SUM(G24:G30)</f>
        <v>18.899999999999999</v>
      </c>
      <c r="H31" s="19">
        <f t="shared" ref="H31" si="1">SUM(H24:H30)</f>
        <v>16.13</v>
      </c>
      <c r="I31" s="19">
        <f t="shared" ref="I31" si="2">SUM(I24:I30)</f>
        <v>72.53</v>
      </c>
      <c r="J31" s="19">
        <f t="shared" ref="J31" si="3">SUM(J24:J30)</f>
        <v>501.59000000000003</v>
      </c>
    </row>
    <row r="32" spans="1:10" ht="15.75" thickBot="1">
      <c r="A32" s="13">
        <f>A24</f>
        <v>1</v>
      </c>
      <c r="B32" s="13">
        <f>B24</f>
        <v>2</v>
      </c>
      <c r="C32" s="10" t="s">
        <v>24</v>
      </c>
      <c r="D32" s="7"/>
      <c r="E32" s="52" t="s">
        <v>87</v>
      </c>
      <c r="F32" s="61" t="s">
        <v>64</v>
      </c>
      <c r="G32" s="62">
        <v>0.23</v>
      </c>
      <c r="H32" s="62">
        <v>0.25</v>
      </c>
      <c r="I32" s="62">
        <v>0.98</v>
      </c>
      <c r="J32" s="62">
        <v>6.46</v>
      </c>
    </row>
    <row r="33" spans="1:10" ht="15.75" thickBot="1">
      <c r="A33" s="14"/>
      <c r="B33" s="15"/>
      <c r="C33" s="11"/>
      <c r="D33" s="7" t="s">
        <v>26</v>
      </c>
      <c r="E33" s="45" t="s">
        <v>92</v>
      </c>
      <c r="F33" s="71" t="s">
        <v>88</v>
      </c>
      <c r="G33" s="62">
        <v>2.1800000000000002</v>
      </c>
      <c r="H33" s="62">
        <v>5.47</v>
      </c>
      <c r="I33" s="62">
        <v>17.260000000000002</v>
      </c>
      <c r="J33" s="62">
        <v>131.4</v>
      </c>
    </row>
    <row r="34" spans="1:10" ht="15.75" thickBot="1">
      <c r="A34" s="14"/>
      <c r="B34" s="15"/>
      <c r="C34" s="11"/>
      <c r="D34" s="7" t="s">
        <v>27</v>
      </c>
      <c r="E34" s="45" t="s">
        <v>89</v>
      </c>
      <c r="F34" s="61" t="s">
        <v>40</v>
      </c>
      <c r="G34" s="64">
        <v>12.05</v>
      </c>
      <c r="H34" s="64">
        <v>12.63</v>
      </c>
      <c r="I34" s="64">
        <v>9.74</v>
      </c>
      <c r="J34" s="64">
        <v>201.5</v>
      </c>
    </row>
    <row r="35" spans="1:10" ht="15.75" thickBot="1">
      <c r="A35" s="14"/>
      <c r="B35" s="15"/>
      <c r="C35" s="11"/>
      <c r="D35" s="7" t="s">
        <v>28</v>
      </c>
      <c r="E35" s="45" t="s">
        <v>47</v>
      </c>
      <c r="F35" s="61">
        <v>150</v>
      </c>
      <c r="G35" s="65">
        <v>3.11</v>
      </c>
      <c r="H35" s="62">
        <v>3.67</v>
      </c>
      <c r="I35" s="62">
        <v>22.07</v>
      </c>
      <c r="J35" s="62">
        <v>132.6</v>
      </c>
    </row>
    <row r="36" spans="1:10" ht="15.75" thickBot="1">
      <c r="A36" s="14"/>
      <c r="B36" s="15"/>
      <c r="C36" s="11"/>
      <c r="D36" s="7" t="s">
        <v>29</v>
      </c>
      <c r="E36" s="45" t="s">
        <v>46</v>
      </c>
      <c r="F36" s="71" t="str">
        <f>"200"</f>
        <v>200</v>
      </c>
      <c r="G36" s="62">
        <v>0.16</v>
      </c>
      <c r="H36" s="62">
        <v>0.04</v>
      </c>
      <c r="I36" s="62">
        <v>12.2</v>
      </c>
      <c r="J36" s="62">
        <v>47.69</v>
      </c>
    </row>
    <row r="37" spans="1:10" ht="15.75" thickBot="1">
      <c r="A37" s="14"/>
      <c r="B37" s="15"/>
      <c r="C37" s="11"/>
      <c r="D37" s="7" t="s">
        <v>30</v>
      </c>
      <c r="E37" s="52" t="s">
        <v>38</v>
      </c>
      <c r="F37" s="66" t="s">
        <v>44</v>
      </c>
      <c r="G37" s="64">
        <v>4.5</v>
      </c>
      <c r="H37" s="64">
        <v>1.5</v>
      </c>
      <c r="I37" s="64">
        <v>26.9</v>
      </c>
      <c r="J37" s="64">
        <v>133.80000000000001</v>
      </c>
    </row>
    <row r="38" spans="1:10" ht="15.75" thickBot="1">
      <c r="A38" s="14"/>
      <c r="B38" s="15"/>
      <c r="C38" s="11"/>
      <c r="D38" s="7" t="s">
        <v>31</v>
      </c>
      <c r="E38" s="45" t="s">
        <v>42</v>
      </c>
      <c r="F38" s="61" t="s">
        <v>64</v>
      </c>
      <c r="G38" s="62">
        <v>1.98</v>
      </c>
      <c r="H38" s="62">
        <v>0.36</v>
      </c>
      <c r="I38" s="62">
        <v>12.51</v>
      </c>
      <c r="J38" s="62">
        <v>58.01</v>
      </c>
    </row>
    <row r="39" spans="1:10" ht="15.75" thickBot="1">
      <c r="A39" s="14"/>
      <c r="B39" s="15"/>
      <c r="C39" s="11"/>
      <c r="D39" s="6"/>
      <c r="E39" s="37"/>
      <c r="F39" s="38"/>
      <c r="G39" s="38"/>
      <c r="H39" s="38"/>
      <c r="I39" s="38"/>
      <c r="J39" s="38"/>
    </row>
    <row r="40" spans="1:10" ht="15.75" thickBot="1">
      <c r="A40" s="16"/>
      <c r="B40" s="17"/>
      <c r="C40" s="8"/>
      <c r="D40" s="18" t="s">
        <v>32</v>
      </c>
      <c r="E40" s="9"/>
      <c r="F40" s="19">
        <f>SUM(F32:F39)</f>
        <v>150</v>
      </c>
      <c r="G40" s="19">
        <f>SUM(G32:G39)</f>
        <v>24.21</v>
      </c>
      <c r="H40" s="19">
        <f>SUM(H32:H39)</f>
        <v>23.92</v>
      </c>
      <c r="I40" s="19">
        <f>SUM(I32:I39)</f>
        <v>101.66000000000001</v>
      </c>
      <c r="J40" s="19">
        <f>SUM(J32:J39)</f>
        <v>711.46</v>
      </c>
    </row>
    <row r="41" spans="1:10" ht="15.75" customHeight="1" thickBot="1">
      <c r="A41" s="32">
        <f>A24</f>
        <v>1</v>
      </c>
      <c r="B41" s="32">
        <f>B24</f>
        <v>2</v>
      </c>
      <c r="C41" s="96" t="s">
        <v>4</v>
      </c>
      <c r="D41" s="97"/>
      <c r="E41" s="30"/>
      <c r="F41" s="31">
        <f>F31+F40</f>
        <v>150</v>
      </c>
      <c r="G41" s="31">
        <f>G31+G40</f>
        <v>43.11</v>
      </c>
      <c r="H41" s="31">
        <f>H31+H40</f>
        <v>40.049999999999997</v>
      </c>
      <c r="I41" s="31">
        <f>I31+I40</f>
        <v>174.19</v>
      </c>
      <c r="J41" s="31">
        <f>J31+J40</f>
        <v>1213.0500000000002</v>
      </c>
    </row>
    <row r="42" spans="1:10" ht="15">
      <c r="A42" s="20">
        <v>1</v>
      </c>
      <c r="B42" s="21">
        <v>3</v>
      </c>
      <c r="C42" s="22" t="s">
        <v>19</v>
      </c>
      <c r="D42" s="85"/>
      <c r="E42" s="45" t="s">
        <v>84</v>
      </c>
      <c r="F42" s="60" t="s">
        <v>56</v>
      </c>
      <c r="G42" s="48">
        <v>0.19</v>
      </c>
      <c r="H42" s="48">
        <v>0.21</v>
      </c>
      <c r="I42" s="48">
        <v>0.82</v>
      </c>
      <c r="J42" s="48">
        <v>5.37</v>
      </c>
    </row>
    <row r="43" spans="1:10" ht="15">
      <c r="A43" s="23"/>
      <c r="B43" s="15"/>
      <c r="C43" s="11"/>
      <c r="D43" s="6" t="s">
        <v>20</v>
      </c>
      <c r="E43" s="52" t="s">
        <v>90</v>
      </c>
      <c r="F43" s="60" t="s">
        <v>37</v>
      </c>
      <c r="G43" s="48">
        <v>13.32</v>
      </c>
      <c r="H43" s="48">
        <v>15.07</v>
      </c>
      <c r="I43" s="48">
        <v>38.33</v>
      </c>
      <c r="J43" s="48">
        <v>359.34</v>
      </c>
    </row>
    <row r="44" spans="1:10" ht="15.75" thickBot="1">
      <c r="A44" s="23"/>
      <c r="B44" s="15"/>
      <c r="C44" s="11"/>
      <c r="D44" s="7" t="s">
        <v>21</v>
      </c>
      <c r="E44" s="52" t="s">
        <v>91</v>
      </c>
      <c r="F44" s="68" t="str">
        <f>"200"</f>
        <v>200</v>
      </c>
      <c r="G44" s="58">
        <v>0.08</v>
      </c>
      <c r="H44" s="58">
        <v>0.02</v>
      </c>
      <c r="I44" s="58">
        <v>9.8000000000000007</v>
      </c>
      <c r="J44" s="58">
        <v>37.799999999999997</v>
      </c>
    </row>
    <row r="45" spans="1:10" ht="15.75" thickBot="1">
      <c r="A45" s="23"/>
      <c r="B45" s="15"/>
      <c r="C45" s="11"/>
      <c r="D45" s="7" t="s">
        <v>22</v>
      </c>
      <c r="E45" s="45" t="s">
        <v>95</v>
      </c>
      <c r="F45" s="50" t="s">
        <v>64</v>
      </c>
      <c r="G45" s="48">
        <v>1.98</v>
      </c>
      <c r="H45" s="48">
        <v>0.2</v>
      </c>
      <c r="I45" s="48">
        <v>14.07</v>
      </c>
      <c r="J45" s="48">
        <v>67.17</v>
      </c>
    </row>
    <row r="46" spans="1:10" ht="15.75" thickBot="1">
      <c r="A46" s="23"/>
      <c r="B46" s="15"/>
      <c r="C46" s="11"/>
      <c r="D46" s="6"/>
      <c r="E46" s="45" t="s">
        <v>42</v>
      </c>
      <c r="F46" s="50" t="s">
        <v>64</v>
      </c>
      <c r="G46" s="48">
        <v>1.98</v>
      </c>
      <c r="H46" s="48">
        <v>0.36</v>
      </c>
      <c r="I46" s="48">
        <v>12.51</v>
      </c>
      <c r="J46" s="48">
        <v>58.01</v>
      </c>
    </row>
    <row r="47" spans="1:10" ht="15.75" thickBot="1">
      <c r="A47" s="23"/>
      <c r="B47" s="15"/>
      <c r="C47" s="11"/>
      <c r="D47" s="6"/>
      <c r="E47" s="37"/>
      <c r="F47" s="38"/>
      <c r="G47" s="38"/>
      <c r="H47" s="38"/>
      <c r="I47" s="38"/>
      <c r="J47" s="38"/>
    </row>
    <row r="48" spans="1:10" ht="15.75" thickBot="1">
      <c r="A48" s="24"/>
      <c r="B48" s="17"/>
      <c r="C48" s="8"/>
      <c r="D48" s="18" t="s">
        <v>32</v>
      </c>
      <c r="E48" s="9"/>
      <c r="F48" s="19">
        <f>SUM(F42:F47)</f>
        <v>0</v>
      </c>
      <c r="G48" s="19">
        <f t="shared" ref="G48" si="4">SUM(G42:G47)</f>
        <v>17.55</v>
      </c>
      <c r="H48" s="19">
        <f t="shared" ref="H48" si="5">SUM(H42:H47)</f>
        <v>15.86</v>
      </c>
      <c r="I48" s="19">
        <f t="shared" ref="I48" si="6">SUM(I42:I47)</f>
        <v>75.53</v>
      </c>
      <c r="J48" s="19">
        <f t="shared" ref="J48" si="7">SUM(J42:J47)</f>
        <v>527.69000000000005</v>
      </c>
    </row>
    <row r="49" spans="1:10" ht="15.75" thickBot="1">
      <c r="A49" s="25">
        <f>A42</f>
        <v>1</v>
      </c>
      <c r="B49" s="13">
        <f>B42</f>
        <v>3</v>
      </c>
      <c r="C49" s="10" t="s">
        <v>24</v>
      </c>
      <c r="D49" s="7"/>
      <c r="E49" s="37"/>
      <c r="F49" s="38"/>
      <c r="G49" s="38"/>
      <c r="H49" s="38"/>
      <c r="I49" s="38"/>
      <c r="J49" s="38"/>
    </row>
    <row r="50" spans="1:10" ht="15.75" thickBot="1">
      <c r="A50" s="23"/>
      <c r="B50" s="15"/>
      <c r="C50" s="11"/>
      <c r="D50" s="7" t="s">
        <v>26</v>
      </c>
      <c r="E50" s="45" t="s">
        <v>69</v>
      </c>
      <c r="F50" s="61" t="s">
        <v>45</v>
      </c>
      <c r="G50" s="62">
        <v>1.97</v>
      </c>
      <c r="H50" s="62">
        <v>4.34</v>
      </c>
      <c r="I50" s="62">
        <v>15.02</v>
      </c>
      <c r="J50" s="62">
        <v>104.9</v>
      </c>
    </row>
    <row r="51" spans="1:10" ht="15.75" thickBot="1">
      <c r="A51" s="23"/>
      <c r="B51" s="15"/>
      <c r="C51" s="11"/>
      <c r="D51" s="7" t="s">
        <v>27</v>
      </c>
      <c r="E51" s="45" t="s">
        <v>93</v>
      </c>
      <c r="F51" s="61" t="s">
        <v>40</v>
      </c>
      <c r="G51" s="64">
        <v>10.54</v>
      </c>
      <c r="H51" s="64">
        <v>14.63</v>
      </c>
      <c r="I51" s="64">
        <v>11.06</v>
      </c>
      <c r="J51" s="64">
        <v>220.62</v>
      </c>
    </row>
    <row r="52" spans="1:10" ht="15.75" thickBot="1">
      <c r="A52" s="23"/>
      <c r="B52" s="15"/>
      <c r="C52" s="11"/>
      <c r="D52" s="7" t="s">
        <v>28</v>
      </c>
      <c r="E52" s="45" t="s">
        <v>94</v>
      </c>
      <c r="F52" s="61" t="s">
        <v>43</v>
      </c>
      <c r="G52" s="63">
        <v>6.67</v>
      </c>
      <c r="H52" s="64">
        <v>4.68</v>
      </c>
      <c r="I52" s="64">
        <v>29.26</v>
      </c>
      <c r="J52" s="64">
        <v>185.9</v>
      </c>
    </row>
    <row r="53" spans="1:10" ht="15.75" thickBot="1">
      <c r="A53" s="23"/>
      <c r="B53" s="15"/>
      <c r="C53" s="11"/>
      <c r="D53" s="7" t="s">
        <v>29</v>
      </c>
      <c r="E53" s="45" t="s">
        <v>71</v>
      </c>
      <c r="F53" s="71" t="str">
        <f>"200"</f>
        <v>200</v>
      </c>
      <c r="G53" s="62">
        <v>0.41</v>
      </c>
      <c r="H53" s="62">
        <v>0.17</v>
      </c>
      <c r="I53" s="62">
        <v>17.649999999999999</v>
      </c>
      <c r="J53" s="62">
        <v>68.790000000000006</v>
      </c>
    </row>
    <row r="54" spans="1:10" ht="15.75" thickBot="1">
      <c r="A54" s="23"/>
      <c r="B54" s="15"/>
      <c r="C54" s="11"/>
      <c r="D54" s="7" t="s">
        <v>30</v>
      </c>
      <c r="E54" s="45" t="s">
        <v>95</v>
      </c>
      <c r="F54" s="61" t="s">
        <v>64</v>
      </c>
      <c r="G54" s="62">
        <v>1.98</v>
      </c>
      <c r="H54" s="62">
        <v>0.2</v>
      </c>
      <c r="I54" s="62">
        <v>14.07</v>
      </c>
      <c r="J54" s="62">
        <v>67.17</v>
      </c>
    </row>
    <row r="55" spans="1:10" ht="15.75" thickBot="1">
      <c r="A55" s="23"/>
      <c r="B55" s="15"/>
      <c r="C55" s="11"/>
      <c r="D55" s="7" t="s">
        <v>31</v>
      </c>
      <c r="E55" s="45" t="s">
        <v>42</v>
      </c>
      <c r="F55" s="61" t="s">
        <v>56</v>
      </c>
      <c r="G55" s="62">
        <v>1.65</v>
      </c>
      <c r="H55" s="62">
        <v>0.3</v>
      </c>
      <c r="I55" s="62">
        <v>10.43</v>
      </c>
      <c r="J55" s="62">
        <v>48.35</v>
      </c>
    </row>
    <row r="56" spans="1:10" ht="15.75" thickBot="1">
      <c r="A56" s="23"/>
      <c r="B56" s="15"/>
      <c r="C56" s="11"/>
      <c r="D56" s="6" t="s">
        <v>61</v>
      </c>
      <c r="E56" s="52" t="s">
        <v>82</v>
      </c>
      <c r="F56" s="61" t="s">
        <v>40</v>
      </c>
      <c r="G56" s="62">
        <v>0.4</v>
      </c>
      <c r="H56" s="62">
        <v>0.4</v>
      </c>
      <c r="I56" s="62">
        <v>11.6</v>
      </c>
      <c r="J56" s="62">
        <v>48.68</v>
      </c>
    </row>
    <row r="57" spans="1:10" ht="15.75" thickBot="1">
      <c r="A57" s="23"/>
      <c r="B57" s="15"/>
      <c r="C57" s="11"/>
      <c r="D57" s="6"/>
      <c r="E57" s="52"/>
      <c r="F57" s="61"/>
      <c r="G57" s="62"/>
      <c r="H57" s="62"/>
      <c r="I57" s="62"/>
      <c r="J57" s="62"/>
    </row>
    <row r="58" spans="1:10" ht="15.75" thickBot="1">
      <c r="A58" s="24"/>
      <c r="B58" s="17"/>
      <c r="C58" s="8"/>
      <c r="D58" s="18" t="s">
        <v>32</v>
      </c>
      <c r="E58" s="9"/>
      <c r="F58" s="19">
        <f>SUM(F49:F57)</f>
        <v>0</v>
      </c>
      <c r="G58" s="19">
        <f t="shared" ref="G58" si="8">SUM(G49:G57)</f>
        <v>23.619999999999997</v>
      </c>
      <c r="H58" s="19">
        <f t="shared" ref="H58" si="9">SUM(H49:H57)</f>
        <v>24.72</v>
      </c>
      <c r="I58" s="19">
        <f t="shared" ref="I58" si="10">SUM(I49:I57)</f>
        <v>109.09</v>
      </c>
      <c r="J58" s="19">
        <f t="shared" ref="J58" si="11">SUM(J49:J57)</f>
        <v>744.40999999999985</v>
      </c>
    </row>
    <row r="59" spans="1:10" ht="15.75" customHeight="1" thickBot="1">
      <c r="A59" s="28">
        <f>A42</f>
        <v>1</v>
      </c>
      <c r="B59" s="29">
        <f>B42</f>
        <v>3</v>
      </c>
      <c r="C59" s="96" t="s">
        <v>4</v>
      </c>
      <c r="D59" s="97"/>
      <c r="E59" s="30"/>
      <c r="F59" s="31">
        <f>F48+F58</f>
        <v>0</v>
      </c>
      <c r="G59" s="31">
        <f t="shared" ref="G59" si="12">G48+G58</f>
        <v>41.17</v>
      </c>
      <c r="H59" s="31">
        <f t="shared" ref="H59" si="13">H48+H58</f>
        <v>40.58</v>
      </c>
      <c r="I59" s="31">
        <f t="shared" ref="I59" si="14">I48+I58</f>
        <v>184.62</v>
      </c>
      <c r="J59" s="31">
        <f t="shared" ref="J59" si="15">J48+J58</f>
        <v>1272.0999999999999</v>
      </c>
    </row>
    <row r="60" spans="1:10" ht="30">
      <c r="A60" s="20">
        <v>1</v>
      </c>
      <c r="B60" s="21">
        <v>4</v>
      </c>
      <c r="C60" s="22" t="s">
        <v>19</v>
      </c>
      <c r="D60" s="5" t="s">
        <v>20</v>
      </c>
      <c r="E60" s="72" t="s">
        <v>96</v>
      </c>
      <c r="F60" s="73" t="s">
        <v>97</v>
      </c>
      <c r="G60" s="69">
        <v>12.66</v>
      </c>
      <c r="H60" s="69">
        <v>15.13</v>
      </c>
      <c r="I60" s="58">
        <v>31.96</v>
      </c>
      <c r="J60" s="58">
        <v>296.29000000000002</v>
      </c>
    </row>
    <row r="61" spans="1:10" ht="15">
      <c r="A61" s="23"/>
      <c r="B61" s="15"/>
      <c r="C61" s="11"/>
      <c r="D61" s="7" t="s">
        <v>21</v>
      </c>
      <c r="E61" s="52" t="s">
        <v>98</v>
      </c>
      <c r="F61" s="68" t="str">
        <f>"200"</f>
        <v>200</v>
      </c>
      <c r="G61" s="58">
        <v>0.08</v>
      </c>
      <c r="H61" s="58">
        <v>0.02</v>
      </c>
      <c r="I61" s="58">
        <v>9.84</v>
      </c>
      <c r="J61" s="58">
        <v>37.799999999999997</v>
      </c>
    </row>
    <row r="62" spans="1:10" ht="15.75" thickBot="1">
      <c r="A62" s="23"/>
      <c r="B62" s="15"/>
      <c r="C62" s="11"/>
      <c r="D62" s="7" t="s">
        <v>22</v>
      </c>
      <c r="E62" s="45" t="s">
        <v>95</v>
      </c>
      <c r="F62" s="53" t="s">
        <v>99</v>
      </c>
      <c r="G62" s="58">
        <v>2.31</v>
      </c>
      <c r="H62" s="58">
        <v>0.23</v>
      </c>
      <c r="I62" s="58">
        <v>16.420000000000002</v>
      </c>
      <c r="J62" s="58">
        <v>78.37</v>
      </c>
    </row>
    <row r="63" spans="1:10" ht="15.75" thickBot="1">
      <c r="A63" s="23"/>
      <c r="B63" s="15"/>
      <c r="C63" s="11"/>
      <c r="D63" s="7" t="s">
        <v>61</v>
      </c>
      <c r="E63" s="45" t="s">
        <v>60</v>
      </c>
      <c r="F63" s="89">
        <v>120</v>
      </c>
      <c r="G63" s="58">
        <v>0.48</v>
      </c>
      <c r="H63" s="58">
        <v>0.48</v>
      </c>
      <c r="I63" s="58">
        <v>13.92</v>
      </c>
      <c r="J63" s="58">
        <v>58.41</v>
      </c>
    </row>
    <row r="64" spans="1:10" ht="15.75" thickBot="1">
      <c r="A64" s="23"/>
      <c r="B64" s="15"/>
      <c r="C64" s="11"/>
      <c r="D64" s="83"/>
      <c r="E64" s="45"/>
      <c r="F64" s="48"/>
      <c r="G64" s="58"/>
      <c r="H64" s="58"/>
      <c r="I64" s="58"/>
      <c r="J64" s="58"/>
    </row>
    <row r="65" spans="1:10" ht="15.75" thickBot="1">
      <c r="A65" s="23"/>
      <c r="B65" s="15"/>
      <c r="C65" s="11"/>
      <c r="D65" s="6"/>
      <c r="E65" s="37"/>
      <c r="F65" s="38"/>
      <c r="G65" s="38"/>
      <c r="H65" s="38"/>
      <c r="I65" s="38"/>
      <c r="J65" s="38"/>
    </row>
    <row r="66" spans="1:10" ht="15.75" thickBot="1">
      <c r="A66" s="24"/>
      <c r="B66" s="17"/>
      <c r="C66" s="8"/>
      <c r="D66" s="18" t="s">
        <v>32</v>
      </c>
      <c r="E66" s="9"/>
      <c r="F66" s="19"/>
      <c r="G66" s="19">
        <f t="shared" ref="G66" si="16">SUM(G60:G65)</f>
        <v>15.530000000000001</v>
      </c>
      <c r="H66" s="19">
        <f t="shared" ref="H66" si="17">SUM(H60:H65)</f>
        <v>15.860000000000001</v>
      </c>
      <c r="I66" s="19">
        <f t="shared" ref="I66" si="18">SUM(I60:I65)</f>
        <v>72.14</v>
      </c>
      <c r="J66" s="19">
        <f t="shared" ref="J66" si="19">SUM(J60:J65)</f>
        <v>470.87</v>
      </c>
    </row>
    <row r="67" spans="1:10" ht="15.75" thickBot="1">
      <c r="A67" s="25">
        <f>A60</f>
        <v>1</v>
      </c>
      <c r="B67" s="13">
        <f>B60</f>
        <v>4</v>
      </c>
      <c r="C67" s="10" t="s">
        <v>24</v>
      </c>
      <c r="D67" s="7" t="s">
        <v>25</v>
      </c>
      <c r="E67" s="37"/>
      <c r="F67" s="38"/>
      <c r="G67" s="38"/>
      <c r="H67" s="38"/>
      <c r="I67" s="38"/>
      <c r="J67" s="38"/>
    </row>
    <row r="68" spans="1:10" ht="15.75" thickBot="1">
      <c r="A68" s="23"/>
      <c r="B68" s="15"/>
      <c r="C68" s="11"/>
      <c r="D68" s="7" t="s">
        <v>26</v>
      </c>
      <c r="E68" s="45" t="s">
        <v>100</v>
      </c>
      <c r="F68" s="61" t="s">
        <v>45</v>
      </c>
      <c r="G68" s="62">
        <v>1.59</v>
      </c>
      <c r="H68" s="62">
        <v>7.07</v>
      </c>
      <c r="I68" s="62">
        <v>7.58</v>
      </c>
      <c r="J68" s="62">
        <v>61.96</v>
      </c>
    </row>
    <row r="69" spans="1:10" ht="15.75" thickBot="1">
      <c r="A69" s="23"/>
      <c r="B69" s="15"/>
      <c r="C69" s="11"/>
      <c r="D69" s="7" t="s">
        <v>27</v>
      </c>
      <c r="E69" s="45" t="s">
        <v>101</v>
      </c>
      <c r="F69" s="61" t="s">
        <v>40</v>
      </c>
      <c r="G69" s="65">
        <v>11.9</v>
      </c>
      <c r="H69" s="62">
        <v>5.7</v>
      </c>
      <c r="I69" s="62">
        <v>2.95</v>
      </c>
      <c r="J69" s="62">
        <v>117.8</v>
      </c>
    </row>
    <row r="70" spans="1:10" ht="15.75" thickBot="1">
      <c r="A70" s="23"/>
      <c r="B70" s="15"/>
      <c r="C70" s="11"/>
      <c r="D70" s="7" t="s">
        <v>28</v>
      </c>
      <c r="E70" s="45" t="s">
        <v>55</v>
      </c>
      <c r="F70" s="61">
        <v>150</v>
      </c>
      <c r="G70" s="62">
        <v>3.49</v>
      </c>
      <c r="H70" s="62">
        <v>4.25</v>
      </c>
      <c r="I70" s="62">
        <v>36.799999999999997</v>
      </c>
      <c r="J70" s="62">
        <v>199.9</v>
      </c>
    </row>
    <row r="71" spans="1:10" ht="15.75" thickBot="1">
      <c r="A71" s="23"/>
      <c r="B71" s="15"/>
      <c r="C71" s="11"/>
      <c r="D71" s="7" t="s">
        <v>29</v>
      </c>
      <c r="E71" s="45" t="s">
        <v>72</v>
      </c>
      <c r="F71" s="71" t="str">
        <f>"200"</f>
        <v>200</v>
      </c>
      <c r="G71" s="62">
        <v>0.72</v>
      </c>
      <c r="H71" s="62">
        <v>0.03</v>
      </c>
      <c r="I71" s="62">
        <v>23.24</v>
      </c>
      <c r="J71" s="62">
        <v>88.19</v>
      </c>
    </row>
    <row r="72" spans="1:10" ht="15.75" thickBot="1">
      <c r="A72" s="23"/>
      <c r="B72" s="15"/>
      <c r="C72" s="11"/>
      <c r="D72" s="7" t="s">
        <v>30</v>
      </c>
      <c r="E72" s="52" t="s">
        <v>38</v>
      </c>
      <c r="F72" s="66" t="s">
        <v>64</v>
      </c>
      <c r="G72" s="64">
        <v>2.7</v>
      </c>
      <c r="H72" s="64">
        <v>0.9</v>
      </c>
      <c r="I72" s="64">
        <v>16.14</v>
      </c>
      <c r="J72" s="64">
        <v>80.3</v>
      </c>
    </row>
    <row r="73" spans="1:10" ht="15.75" thickBot="1">
      <c r="A73" s="23"/>
      <c r="B73" s="15"/>
      <c r="C73" s="11"/>
      <c r="D73" s="6"/>
      <c r="E73" s="52" t="s">
        <v>73</v>
      </c>
      <c r="F73" s="61" t="s">
        <v>44</v>
      </c>
      <c r="G73" s="62">
        <v>4.41</v>
      </c>
      <c r="H73" s="62">
        <v>6.45</v>
      </c>
      <c r="I73" s="62">
        <v>24.59</v>
      </c>
      <c r="J73" s="62">
        <v>173.6</v>
      </c>
    </row>
    <row r="74" spans="1:10" ht="15.75" thickBot="1">
      <c r="A74" s="23"/>
      <c r="B74" s="15"/>
      <c r="C74" s="11"/>
      <c r="D74" s="82"/>
      <c r="E74" s="52"/>
      <c r="F74" s="61"/>
      <c r="G74" s="62"/>
      <c r="H74" s="62"/>
      <c r="I74" s="62"/>
      <c r="J74" s="62"/>
    </row>
    <row r="75" spans="1:10" ht="15.75" thickBot="1">
      <c r="A75" s="24"/>
      <c r="B75" s="17"/>
      <c r="C75" s="8"/>
      <c r="D75" s="18" t="s">
        <v>32</v>
      </c>
      <c r="E75" s="9"/>
      <c r="F75" s="19"/>
      <c r="G75" s="19">
        <f t="shared" ref="G75" si="20">SUM(G67:G74)</f>
        <v>24.81</v>
      </c>
      <c r="H75" s="19">
        <f t="shared" ref="H75" si="21">SUM(H67:H74)</f>
        <v>24.4</v>
      </c>
      <c r="I75" s="19">
        <f t="shared" ref="I75" si="22">SUM(I67:I74)</f>
        <v>111.3</v>
      </c>
      <c r="J75" s="19">
        <f t="shared" ref="J75" si="23">SUM(J67:J74)</f>
        <v>721.75</v>
      </c>
    </row>
    <row r="76" spans="1:10" ht="15.75" customHeight="1" thickBot="1">
      <c r="A76" s="28">
        <f>A60</f>
        <v>1</v>
      </c>
      <c r="B76" s="29">
        <f>B60</f>
        <v>4</v>
      </c>
      <c r="C76" s="96" t="s">
        <v>4</v>
      </c>
      <c r="D76" s="97"/>
      <c r="E76" s="30"/>
      <c r="F76" s="31"/>
      <c r="G76" s="31">
        <f>G66+G75</f>
        <v>40.340000000000003</v>
      </c>
      <c r="H76" s="31">
        <f>H66+H75</f>
        <v>40.26</v>
      </c>
      <c r="I76" s="31">
        <f>I66+I75</f>
        <v>183.44</v>
      </c>
      <c r="J76" s="31">
        <f>J66+J75</f>
        <v>1192.6199999999999</v>
      </c>
    </row>
    <row r="77" spans="1:10" ht="15">
      <c r="A77" s="20">
        <v>1</v>
      </c>
      <c r="B77" s="21">
        <v>5</v>
      </c>
      <c r="C77" s="22" t="s">
        <v>19</v>
      </c>
      <c r="D77" s="5" t="s">
        <v>20</v>
      </c>
      <c r="E77" s="51" t="s">
        <v>65</v>
      </c>
      <c r="F77" s="60" t="s">
        <v>43</v>
      </c>
      <c r="G77" s="74">
        <v>12.05</v>
      </c>
      <c r="H77" s="75">
        <v>17.23</v>
      </c>
      <c r="I77" s="74">
        <v>21.67</v>
      </c>
      <c r="J77" s="74">
        <v>268.64</v>
      </c>
    </row>
    <row r="78" spans="1:10" ht="15">
      <c r="A78" s="23"/>
      <c r="B78" s="15"/>
      <c r="C78" s="11"/>
      <c r="D78" s="7" t="s">
        <v>21</v>
      </c>
      <c r="E78" s="52" t="s">
        <v>102</v>
      </c>
      <c r="F78" s="57" t="s">
        <v>37</v>
      </c>
      <c r="G78" s="58">
        <v>0.08</v>
      </c>
      <c r="H78" s="58">
        <v>0.02</v>
      </c>
      <c r="I78" s="58">
        <v>9.84</v>
      </c>
      <c r="J78" s="58">
        <v>37.799999999999997</v>
      </c>
    </row>
    <row r="79" spans="1:10" ht="15.75" thickBot="1">
      <c r="A79" s="23"/>
      <c r="B79" s="15"/>
      <c r="C79" s="11"/>
      <c r="D79" s="7" t="s">
        <v>22</v>
      </c>
      <c r="E79" s="52" t="s">
        <v>95</v>
      </c>
      <c r="F79" s="53" t="s">
        <v>64</v>
      </c>
      <c r="G79" s="58">
        <v>1.98</v>
      </c>
      <c r="H79" s="58">
        <v>0.2</v>
      </c>
      <c r="I79" s="58">
        <v>14.07</v>
      </c>
      <c r="J79" s="58">
        <v>67.17</v>
      </c>
    </row>
    <row r="80" spans="1:10" ht="15.75" thickBot="1">
      <c r="A80" s="23"/>
      <c r="B80" s="15"/>
      <c r="C80" s="11"/>
      <c r="D80" s="7" t="s">
        <v>22</v>
      </c>
      <c r="E80" s="52" t="s">
        <v>42</v>
      </c>
      <c r="F80" s="53">
        <v>25</v>
      </c>
      <c r="G80" s="74">
        <v>1.65</v>
      </c>
      <c r="H80" s="58">
        <v>0.3</v>
      </c>
      <c r="I80" s="58">
        <v>10.43</v>
      </c>
      <c r="J80" s="58">
        <v>48.35</v>
      </c>
    </row>
    <row r="81" spans="1:10" ht="15.75" thickBot="1">
      <c r="A81" s="23"/>
      <c r="B81" s="15"/>
      <c r="C81" s="11"/>
      <c r="D81" s="6" t="s">
        <v>61</v>
      </c>
      <c r="E81" s="37" t="s">
        <v>60</v>
      </c>
      <c r="F81" s="38">
        <v>100</v>
      </c>
      <c r="G81" s="38">
        <v>0.4</v>
      </c>
      <c r="H81" s="38">
        <v>0.4</v>
      </c>
      <c r="I81" s="38">
        <v>11.6</v>
      </c>
      <c r="J81" s="38">
        <v>48.68</v>
      </c>
    </row>
    <row r="82" spans="1:10" ht="15.75" thickBot="1">
      <c r="A82" s="23"/>
      <c r="B82" s="15"/>
      <c r="C82" s="11"/>
      <c r="D82" s="6"/>
      <c r="E82" s="37"/>
      <c r="F82" s="38"/>
      <c r="G82" s="38"/>
      <c r="H82" s="38"/>
      <c r="I82" s="38"/>
      <c r="J82" s="38"/>
    </row>
    <row r="83" spans="1:10" ht="15.75" thickBot="1">
      <c r="A83" s="24"/>
      <c r="B83" s="17"/>
      <c r="C83" s="8"/>
      <c r="D83" s="18" t="s">
        <v>32</v>
      </c>
      <c r="E83" s="9"/>
      <c r="F83" s="19"/>
      <c r="G83" s="19">
        <f t="shared" ref="G83" si="24">SUM(G77:G82)</f>
        <v>16.16</v>
      </c>
      <c r="H83" s="19">
        <f t="shared" ref="H83" si="25">SUM(H77:H82)</f>
        <v>18.149999999999999</v>
      </c>
      <c r="I83" s="19">
        <f t="shared" ref="I83" si="26">SUM(I77:I82)</f>
        <v>67.61</v>
      </c>
      <c r="J83" s="19">
        <f t="shared" ref="J83" si="27">SUM(J77:J82)</f>
        <v>470.64000000000004</v>
      </c>
    </row>
    <row r="84" spans="1:10" ht="15.75" thickBot="1">
      <c r="A84" s="23"/>
      <c r="B84" s="15"/>
      <c r="C84" s="11" t="s">
        <v>24</v>
      </c>
      <c r="D84" s="2"/>
      <c r="E84" s="45" t="s">
        <v>87</v>
      </c>
      <c r="F84" s="71" t="s">
        <v>103</v>
      </c>
      <c r="G84" s="62">
        <v>0.42</v>
      </c>
      <c r="H84" s="62">
        <v>0.36</v>
      </c>
      <c r="I84" s="62">
        <v>1.92</v>
      </c>
      <c r="J84" s="62">
        <v>12.33</v>
      </c>
    </row>
    <row r="85" spans="1:10" ht="15.75" thickBot="1">
      <c r="A85" s="23"/>
      <c r="B85" s="15"/>
      <c r="C85" s="11"/>
      <c r="D85" s="7" t="s">
        <v>26</v>
      </c>
      <c r="E85" s="45" t="s">
        <v>74</v>
      </c>
      <c r="F85" s="71" t="s">
        <v>37</v>
      </c>
      <c r="G85" s="62">
        <v>2.56</v>
      </c>
      <c r="H85" s="62">
        <v>1.96</v>
      </c>
      <c r="I85" s="62">
        <v>18.88</v>
      </c>
      <c r="J85" s="62">
        <v>101.9</v>
      </c>
    </row>
    <row r="86" spans="1:10" ht="15.75" thickBot="1">
      <c r="A86" s="23"/>
      <c r="B86" s="15"/>
      <c r="C86" s="11"/>
      <c r="D86" s="7" t="s">
        <v>27</v>
      </c>
      <c r="E86" s="45" t="s">
        <v>118</v>
      </c>
      <c r="F86" s="61" t="s">
        <v>40</v>
      </c>
      <c r="G86" s="64">
        <v>11.21</v>
      </c>
      <c r="H86" s="64">
        <v>16.91</v>
      </c>
      <c r="I86" s="64">
        <v>11.4</v>
      </c>
      <c r="J86" s="64">
        <v>316.70999999999998</v>
      </c>
    </row>
    <row r="87" spans="1:10" ht="15.75" thickBot="1">
      <c r="A87" s="23"/>
      <c r="B87" s="15"/>
      <c r="C87" s="11"/>
      <c r="D87" s="7" t="s">
        <v>28</v>
      </c>
      <c r="E87" s="45" t="s">
        <v>104</v>
      </c>
      <c r="F87" s="71" t="s">
        <v>43</v>
      </c>
      <c r="G87" s="62">
        <v>4.32</v>
      </c>
      <c r="H87" s="62">
        <v>4.87</v>
      </c>
      <c r="I87" s="62">
        <v>22.53</v>
      </c>
      <c r="J87" s="62">
        <v>145.5</v>
      </c>
    </row>
    <row r="88" spans="1:10" ht="15.75" thickBot="1">
      <c r="A88" s="23"/>
      <c r="B88" s="15"/>
      <c r="C88" s="11"/>
      <c r="D88" s="7" t="s">
        <v>29</v>
      </c>
      <c r="E88" s="45" t="s">
        <v>105</v>
      </c>
      <c r="F88" s="65" t="str">
        <f>"200"</f>
        <v>200</v>
      </c>
      <c r="G88" s="62">
        <v>0</v>
      </c>
      <c r="H88" s="62">
        <v>0</v>
      </c>
      <c r="I88" s="62">
        <v>18.95</v>
      </c>
      <c r="J88" s="62">
        <v>70.709999999999994</v>
      </c>
    </row>
    <row r="89" spans="1:10" ht="15.75" thickBot="1">
      <c r="A89" s="23"/>
      <c r="B89" s="15"/>
      <c r="C89" s="11"/>
      <c r="D89" s="7" t="s">
        <v>30</v>
      </c>
      <c r="E89" s="52" t="s">
        <v>38</v>
      </c>
      <c r="F89" s="66" t="s">
        <v>64</v>
      </c>
      <c r="G89" s="63">
        <v>2.7</v>
      </c>
      <c r="H89" s="64">
        <v>0.9</v>
      </c>
      <c r="I89" s="64">
        <v>16.14</v>
      </c>
      <c r="J89" s="64">
        <v>80.3</v>
      </c>
    </row>
    <row r="90" spans="1:10" ht="15.75" thickBot="1">
      <c r="A90" s="23"/>
      <c r="B90" s="15"/>
      <c r="C90" s="11"/>
      <c r="D90" s="6" t="s">
        <v>31</v>
      </c>
      <c r="E90" s="52" t="s">
        <v>42</v>
      </c>
      <c r="F90" s="61" t="s">
        <v>64</v>
      </c>
      <c r="G90" s="62">
        <v>1.98</v>
      </c>
      <c r="H90" s="62">
        <v>0.36</v>
      </c>
      <c r="I90" s="62">
        <v>12.51</v>
      </c>
      <c r="J90" s="62">
        <v>58.01</v>
      </c>
    </row>
    <row r="91" spans="1:10" ht="15.75" thickBot="1">
      <c r="A91" s="23"/>
      <c r="B91" s="15"/>
      <c r="C91" s="11"/>
      <c r="D91" s="82"/>
      <c r="E91" s="84"/>
      <c r="F91" s="38"/>
      <c r="G91" s="38"/>
      <c r="H91" s="38"/>
      <c r="I91" s="38"/>
      <c r="J91" s="38"/>
    </row>
    <row r="92" spans="1:10" ht="15.75" thickBot="1">
      <c r="A92" s="24"/>
      <c r="B92" s="17"/>
      <c r="C92" s="8"/>
      <c r="D92" s="18" t="s">
        <v>32</v>
      </c>
      <c r="E92" s="9"/>
      <c r="F92" s="19"/>
      <c r="G92" s="19">
        <f>SUM(G84:G91)</f>
        <v>23.19</v>
      </c>
      <c r="H92" s="19">
        <f>SUM(H84:H91)</f>
        <v>25.36</v>
      </c>
      <c r="I92" s="19">
        <f>SUM(I84:I91)</f>
        <v>102.33</v>
      </c>
      <c r="J92" s="19">
        <f>SUM(J84:J91)</f>
        <v>785.46</v>
      </c>
    </row>
    <row r="93" spans="1:10" ht="15.75" customHeight="1" thickBot="1">
      <c r="A93" s="28">
        <f>A77</f>
        <v>1</v>
      </c>
      <c r="B93" s="29">
        <f>B77</f>
        <v>5</v>
      </c>
      <c r="C93" s="96" t="s">
        <v>4</v>
      </c>
      <c r="D93" s="97"/>
      <c r="E93" s="30"/>
      <c r="F93" s="31"/>
      <c r="G93" s="31">
        <f>G83+G92</f>
        <v>39.35</v>
      </c>
      <c r="H93" s="31">
        <f>H83+H92</f>
        <v>43.51</v>
      </c>
      <c r="I93" s="31">
        <f>I83+I92</f>
        <v>169.94</v>
      </c>
      <c r="J93" s="31">
        <f>J83+J92</f>
        <v>1256.1000000000001</v>
      </c>
    </row>
    <row r="94" spans="1:10" ht="15">
      <c r="A94" s="20">
        <v>2</v>
      </c>
      <c r="B94" s="21">
        <v>1</v>
      </c>
      <c r="C94" s="22" t="s">
        <v>19</v>
      </c>
      <c r="D94" s="5"/>
      <c r="E94" s="56" t="s">
        <v>79</v>
      </c>
      <c r="F94" s="57" t="s">
        <v>80</v>
      </c>
      <c r="G94" s="69">
        <v>7.46</v>
      </c>
      <c r="H94" s="69">
        <v>12.23</v>
      </c>
      <c r="I94" s="58">
        <v>17.329999999999998</v>
      </c>
      <c r="J94" s="58">
        <v>211.7</v>
      </c>
    </row>
    <row r="95" spans="1:10" ht="15">
      <c r="A95" s="23"/>
      <c r="B95" s="15"/>
      <c r="C95" s="11"/>
      <c r="D95" s="8" t="s">
        <v>20</v>
      </c>
      <c r="E95" s="56" t="s">
        <v>106</v>
      </c>
      <c r="F95" s="57" t="s">
        <v>45</v>
      </c>
      <c r="G95" s="69">
        <v>6.12</v>
      </c>
      <c r="H95" s="69">
        <v>5.39</v>
      </c>
      <c r="I95" s="58">
        <v>34.520000000000003</v>
      </c>
      <c r="J95" s="58">
        <v>206.13</v>
      </c>
    </row>
    <row r="96" spans="1:10" ht="15.75" thickBot="1">
      <c r="A96" s="23"/>
      <c r="B96" s="15"/>
      <c r="C96" s="11"/>
      <c r="D96" s="7" t="s">
        <v>21</v>
      </c>
      <c r="E96" s="52" t="s">
        <v>66</v>
      </c>
      <c r="F96" s="57" t="s">
        <v>37</v>
      </c>
      <c r="G96" s="58">
        <v>0.12</v>
      </c>
      <c r="H96" s="58">
        <v>0.02</v>
      </c>
      <c r="I96" s="58">
        <v>9.83</v>
      </c>
      <c r="J96" s="58">
        <v>38.659999999999997</v>
      </c>
    </row>
    <row r="97" spans="1:10" ht="15.75" thickBot="1">
      <c r="A97" s="23"/>
      <c r="B97" s="15"/>
      <c r="C97" s="11"/>
      <c r="D97" s="7" t="s">
        <v>22</v>
      </c>
      <c r="E97" s="52" t="s">
        <v>42</v>
      </c>
      <c r="F97" s="90">
        <v>20</v>
      </c>
      <c r="G97" s="58">
        <v>1.32</v>
      </c>
      <c r="H97" s="58">
        <v>0.24</v>
      </c>
      <c r="I97" s="58">
        <v>8.34</v>
      </c>
      <c r="J97" s="58">
        <v>38.68</v>
      </c>
    </row>
    <row r="98" spans="1:10" ht="15.75" thickBot="1">
      <c r="A98" s="23"/>
      <c r="B98" s="15"/>
      <c r="C98" s="11"/>
      <c r="D98" s="7" t="s">
        <v>23</v>
      </c>
      <c r="E98" s="45" t="s">
        <v>39</v>
      </c>
      <c r="F98" s="54">
        <v>100</v>
      </c>
      <c r="G98" s="48">
        <v>0.4</v>
      </c>
      <c r="H98" s="48">
        <v>0.4</v>
      </c>
      <c r="I98" s="48">
        <v>11.6</v>
      </c>
      <c r="J98" s="48">
        <v>48.68</v>
      </c>
    </row>
    <row r="99" spans="1:10" ht="15.75" thickBot="1">
      <c r="A99" s="23"/>
      <c r="B99" s="15"/>
      <c r="C99" s="11"/>
      <c r="D99" s="6"/>
      <c r="E99" s="45"/>
      <c r="F99" s="60"/>
      <c r="G99" s="48"/>
      <c r="H99" s="48"/>
      <c r="I99" s="48"/>
      <c r="J99" s="48"/>
    </row>
    <row r="100" spans="1:10" ht="15.75" thickBot="1">
      <c r="A100" s="23"/>
      <c r="B100" s="15"/>
      <c r="C100" s="11"/>
      <c r="D100" s="6"/>
      <c r="E100" s="37"/>
      <c r="F100" s="38"/>
      <c r="G100" s="38"/>
      <c r="H100" s="38"/>
      <c r="I100" s="38"/>
      <c r="J100" s="38"/>
    </row>
    <row r="101" spans="1:10" ht="15.75" thickBot="1">
      <c r="A101" s="24"/>
      <c r="B101" s="17"/>
      <c r="C101" s="8"/>
      <c r="D101" s="18" t="s">
        <v>32</v>
      </c>
      <c r="E101" s="9"/>
      <c r="F101" s="19"/>
      <c r="G101" s="19">
        <f t="shared" ref="G101:J101" si="28">SUM(G94:G100)</f>
        <v>15.42</v>
      </c>
      <c r="H101" s="19">
        <f t="shared" si="28"/>
        <v>18.279999999999998</v>
      </c>
      <c r="I101" s="19">
        <f t="shared" si="28"/>
        <v>81.61999999999999</v>
      </c>
      <c r="J101" s="19">
        <f t="shared" si="28"/>
        <v>543.85</v>
      </c>
    </row>
    <row r="102" spans="1:10" ht="15.75" thickBot="1">
      <c r="A102" s="25">
        <f>A94</f>
        <v>2</v>
      </c>
      <c r="B102" s="13">
        <f>B94</f>
        <v>1</v>
      </c>
      <c r="C102" s="10" t="s">
        <v>24</v>
      </c>
      <c r="D102" s="7" t="s">
        <v>25</v>
      </c>
      <c r="E102" s="37"/>
      <c r="F102" s="38"/>
      <c r="G102" s="38"/>
      <c r="H102" s="38"/>
      <c r="I102" s="38"/>
      <c r="J102" s="38"/>
    </row>
    <row r="103" spans="1:10" ht="15.75" thickBot="1">
      <c r="A103" s="23"/>
      <c r="B103" s="15"/>
      <c r="C103" s="11"/>
      <c r="D103" s="7" t="s">
        <v>26</v>
      </c>
      <c r="E103" s="45" t="s">
        <v>107</v>
      </c>
      <c r="F103" s="61">
        <v>200</v>
      </c>
      <c r="G103" s="62">
        <v>4.43</v>
      </c>
      <c r="H103" s="62">
        <v>4.45</v>
      </c>
      <c r="I103" s="62">
        <v>19.45</v>
      </c>
      <c r="J103" s="62">
        <v>131.19999999999999</v>
      </c>
    </row>
    <row r="104" spans="1:10" ht="15.75" thickBot="1">
      <c r="A104" s="23"/>
      <c r="B104" s="15"/>
      <c r="C104" s="11"/>
      <c r="D104" s="7" t="s">
        <v>27</v>
      </c>
      <c r="E104" s="45" t="s">
        <v>75</v>
      </c>
      <c r="F104" s="61" t="s">
        <v>86</v>
      </c>
      <c r="G104" s="76">
        <v>11.13</v>
      </c>
      <c r="H104" s="65">
        <v>15.65</v>
      </c>
      <c r="I104" s="76">
        <v>12.57</v>
      </c>
      <c r="J104" s="76">
        <v>270.5</v>
      </c>
    </row>
    <row r="105" spans="1:10" ht="15.75" thickBot="1">
      <c r="A105" s="23"/>
      <c r="B105" s="15"/>
      <c r="C105" s="11"/>
      <c r="D105" s="7" t="s">
        <v>28</v>
      </c>
      <c r="E105" s="52" t="s">
        <v>108</v>
      </c>
      <c r="F105" s="66" t="s">
        <v>43</v>
      </c>
      <c r="G105" s="64">
        <v>3.78</v>
      </c>
      <c r="H105" s="64">
        <v>4.43</v>
      </c>
      <c r="I105" s="64">
        <v>37.659999999999997</v>
      </c>
      <c r="J105" s="64">
        <v>206.4</v>
      </c>
    </row>
    <row r="106" spans="1:10" ht="15.75" thickBot="1">
      <c r="A106" s="23"/>
      <c r="B106" s="15"/>
      <c r="C106" s="11"/>
      <c r="D106" s="7" t="s">
        <v>29</v>
      </c>
      <c r="E106" s="45" t="s">
        <v>76</v>
      </c>
      <c r="F106" s="65" t="str">
        <f>"200"</f>
        <v>200</v>
      </c>
      <c r="G106" s="62">
        <v>0.19</v>
      </c>
      <c r="H106" s="62">
        <v>7.0000000000000007E-2</v>
      </c>
      <c r="I106" s="62">
        <v>11.58</v>
      </c>
      <c r="J106" s="62">
        <v>45.64</v>
      </c>
    </row>
    <row r="107" spans="1:10" ht="15.75" thickBot="1">
      <c r="A107" s="23"/>
      <c r="B107" s="15"/>
      <c r="C107" s="11"/>
      <c r="D107" s="7" t="s">
        <v>30</v>
      </c>
      <c r="E107" s="52" t="s">
        <v>95</v>
      </c>
      <c r="F107" s="66" t="s">
        <v>64</v>
      </c>
      <c r="G107" s="64">
        <v>1.98</v>
      </c>
      <c r="H107" s="64">
        <v>0.2</v>
      </c>
      <c r="I107" s="64">
        <v>14.07</v>
      </c>
      <c r="J107" s="64">
        <v>67.17</v>
      </c>
    </row>
    <row r="108" spans="1:10" ht="15.75" thickBot="1">
      <c r="A108" s="23"/>
      <c r="B108" s="15"/>
      <c r="C108" s="11"/>
      <c r="D108" s="7" t="s">
        <v>31</v>
      </c>
      <c r="E108" s="45" t="s">
        <v>42</v>
      </c>
      <c r="F108" s="61" t="s">
        <v>56</v>
      </c>
      <c r="G108" s="62">
        <v>1.65</v>
      </c>
      <c r="H108" s="62">
        <v>0.3</v>
      </c>
      <c r="I108" s="62">
        <v>10.43</v>
      </c>
      <c r="J108" s="62">
        <v>48.35</v>
      </c>
    </row>
    <row r="109" spans="1:10" ht="15.75" thickBot="1">
      <c r="A109" s="23"/>
      <c r="B109" s="15"/>
      <c r="C109" s="11"/>
      <c r="D109" s="87" t="s">
        <v>61</v>
      </c>
      <c r="E109" s="52" t="s">
        <v>82</v>
      </c>
      <c r="F109" s="61" t="s">
        <v>40</v>
      </c>
      <c r="G109" s="62">
        <v>0.4</v>
      </c>
      <c r="H109" s="62">
        <v>0.4</v>
      </c>
      <c r="I109" s="62">
        <v>11.6</v>
      </c>
      <c r="J109" s="62">
        <v>48.68</v>
      </c>
    </row>
    <row r="110" spans="1:10" ht="15.75" thickBot="1">
      <c r="A110" s="23"/>
      <c r="B110" s="15"/>
      <c r="C110" s="11"/>
      <c r="D110" s="6"/>
      <c r="E110" s="37"/>
      <c r="F110" s="38"/>
      <c r="G110" s="38"/>
      <c r="H110" s="38"/>
      <c r="I110" s="38"/>
      <c r="J110" s="38"/>
    </row>
    <row r="111" spans="1:10" ht="15.75" thickBot="1">
      <c r="A111" s="24"/>
      <c r="B111" s="17"/>
      <c r="C111" s="8"/>
      <c r="D111" s="18" t="s">
        <v>32</v>
      </c>
      <c r="E111" s="9"/>
      <c r="F111" s="19"/>
      <c r="G111" s="19">
        <f t="shared" ref="G111:J111" si="29">SUM(G102:G110)</f>
        <v>23.56</v>
      </c>
      <c r="H111" s="19">
        <f t="shared" si="29"/>
        <v>25.5</v>
      </c>
      <c r="I111" s="19">
        <f t="shared" si="29"/>
        <v>117.35999999999999</v>
      </c>
      <c r="J111" s="19">
        <f t="shared" si="29"/>
        <v>817.93999999999994</v>
      </c>
    </row>
    <row r="112" spans="1:10" ht="15.75" thickBot="1">
      <c r="A112" s="28">
        <f>A94</f>
        <v>2</v>
      </c>
      <c r="B112" s="29">
        <f>B94</f>
        <v>1</v>
      </c>
      <c r="C112" s="96" t="s">
        <v>4</v>
      </c>
      <c r="D112" s="97"/>
      <c r="E112" s="30"/>
      <c r="F112" s="31"/>
      <c r="G112" s="31">
        <f t="shared" ref="G112" si="30">G101+G111</f>
        <v>38.979999999999997</v>
      </c>
      <c r="H112" s="31">
        <f t="shared" ref="H112" si="31">H101+H111</f>
        <v>43.78</v>
      </c>
      <c r="I112" s="31">
        <f t="shared" ref="I112" si="32">I101+I111</f>
        <v>198.97999999999996</v>
      </c>
      <c r="J112" s="31">
        <f t="shared" ref="J112" si="33">J101+J111</f>
        <v>1361.79</v>
      </c>
    </row>
    <row r="113" spans="1:10" ht="15">
      <c r="A113" s="14">
        <v>2</v>
      </c>
      <c r="B113" s="15">
        <v>2</v>
      </c>
      <c r="C113" s="22" t="s">
        <v>19</v>
      </c>
      <c r="D113" s="5"/>
      <c r="E113" s="45" t="s">
        <v>87</v>
      </c>
      <c r="F113" s="60" t="s">
        <v>64</v>
      </c>
      <c r="G113" s="58">
        <v>0.32</v>
      </c>
      <c r="H113" s="58">
        <v>0.27</v>
      </c>
      <c r="I113" s="58">
        <v>1.44</v>
      </c>
      <c r="J113" s="58">
        <v>9.25</v>
      </c>
    </row>
    <row r="114" spans="1:10" ht="15">
      <c r="A114" s="14"/>
      <c r="B114" s="15"/>
      <c r="C114" s="11"/>
      <c r="D114" s="7" t="s">
        <v>20</v>
      </c>
      <c r="E114" s="45" t="s">
        <v>53</v>
      </c>
      <c r="F114" s="59" t="s">
        <v>40</v>
      </c>
      <c r="G114" s="48">
        <v>6.48</v>
      </c>
      <c r="H114" s="77">
        <v>13.27</v>
      </c>
      <c r="I114" s="48">
        <v>12.12</v>
      </c>
      <c r="J114" s="77">
        <v>188.03</v>
      </c>
    </row>
    <row r="115" spans="1:10" ht="15.75" thickBot="1">
      <c r="A115" s="14"/>
      <c r="B115" s="15"/>
      <c r="C115" s="11"/>
      <c r="D115" s="8" t="s">
        <v>20</v>
      </c>
      <c r="E115" s="45" t="s">
        <v>48</v>
      </c>
      <c r="F115" s="59" t="s">
        <v>43</v>
      </c>
      <c r="G115" s="48">
        <v>6.58</v>
      </c>
      <c r="H115" s="77">
        <v>3.38</v>
      </c>
      <c r="I115" s="48">
        <v>34.47</v>
      </c>
      <c r="J115" s="77">
        <v>172.57</v>
      </c>
    </row>
    <row r="116" spans="1:10" ht="15.75" thickBot="1">
      <c r="A116" s="14"/>
      <c r="B116" s="15"/>
      <c r="C116" s="11"/>
      <c r="D116" s="7" t="s">
        <v>21</v>
      </c>
      <c r="E116" s="52" t="s">
        <v>91</v>
      </c>
      <c r="F116" s="68" t="str">
        <f>"200"</f>
        <v>200</v>
      </c>
      <c r="G116" s="58">
        <v>0.08</v>
      </c>
      <c r="H116" s="58">
        <v>0.02</v>
      </c>
      <c r="I116" s="58">
        <v>9.84</v>
      </c>
      <c r="J116" s="58">
        <v>37.799999999999997</v>
      </c>
    </row>
    <row r="117" spans="1:10" ht="15.75" thickBot="1">
      <c r="A117" s="14"/>
      <c r="B117" s="15"/>
      <c r="C117" s="11"/>
      <c r="D117" s="7" t="s">
        <v>30</v>
      </c>
      <c r="E117" s="52" t="s">
        <v>38</v>
      </c>
      <c r="F117" s="53" t="s">
        <v>54</v>
      </c>
      <c r="G117" s="58">
        <v>1.8</v>
      </c>
      <c r="H117" s="58">
        <v>0.6</v>
      </c>
      <c r="I117" s="58">
        <v>10.76</v>
      </c>
      <c r="J117" s="58">
        <v>53.53</v>
      </c>
    </row>
    <row r="118" spans="1:10" ht="15.75" thickBot="1">
      <c r="A118" s="14"/>
      <c r="B118" s="15"/>
      <c r="C118" s="11"/>
      <c r="D118" s="6" t="s">
        <v>31</v>
      </c>
      <c r="E118" s="45" t="s">
        <v>42</v>
      </c>
      <c r="F118" s="49">
        <v>25</v>
      </c>
      <c r="G118" s="48">
        <v>1.65</v>
      </c>
      <c r="H118" s="48">
        <v>0.3</v>
      </c>
      <c r="I118" s="48">
        <v>10.43</v>
      </c>
      <c r="J118" s="48">
        <v>48.35</v>
      </c>
    </row>
    <row r="119" spans="1:10" ht="15.75" thickBot="1">
      <c r="A119" s="14"/>
      <c r="B119" s="15"/>
      <c r="C119" s="11"/>
      <c r="D119" s="6"/>
      <c r="E119" s="37"/>
      <c r="F119" s="38"/>
      <c r="G119" s="38"/>
      <c r="H119" s="38"/>
      <c r="I119" s="38"/>
      <c r="J119" s="38"/>
    </row>
    <row r="120" spans="1:10" ht="15.75" thickBot="1">
      <c r="A120" s="16"/>
      <c r="B120" s="17"/>
      <c r="C120" s="8"/>
      <c r="D120" s="18" t="s">
        <v>32</v>
      </c>
      <c r="E120" s="9"/>
      <c r="F120" s="19"/>
      <c r="G120" s="19">
        <f t="shared" ref="G120:J120" si="34">SUM(G113:G119)</f>
        <v>16.91</v>
      </c>
      <c r="H120" s="19">
        <f t="shared" si="34"/>
        <v>17.84</v>
      </c>
      <c r="I120" s="19">
        <f t="shared" si="34"/>
        <v>79.06</v>
      </c>
      <c r="J120" s="19">
        <f t="shared" si="34"/>
        <v>509.53000000000009</v>
      </c>
    </row>
    <row r="121" spans="1:10" ht="15.75" thickBot="1">
      <c r="A121" s="13">
        <f>A113</f>
        <v>2</v>
      </c>
      <c r="B121" s="13">
        <f>B113</f>
        <v>2</v>
      </c>
      <c r="C121" s="10" t="s">
        <v>24</v>
      </c>
      <c r="D121" s="7" t="s">
        <v>25</v>
      </c>
      <c r="E121" s="37"/>
      <c r="F121" s="38"/>
      <c r="G121" s="38"/>
      <c r="H121" s="38"/>
      <c r="I121" s="38"/>
      <c r="J121" s="38"/>
    </row>
    <row r="122" spans="1:10" ht="15.75" thickBot="1">
      <c r="A122" s="14"/>
      <c r="B122" s="15"/>
      <c r="C122" s="11"/>
      <c r="D122" s="7"/>
      <c r="E122" s="45" t="s">
        <v>87</v>
      </c>
      <c r="F122" s="61" t="s">
        <v>103</v>
      </c>
      <c r="G122" s="62">
        <v>0.31</v>
      </c>
      <c r="H122" s="62">
        <v>0.33</v>
      </c>
      <c r="I122" s="62">
        <v>1.3</v>
      </c>
      <c r="J122" s="62">
        <v>8.61</v>
      </c>
    </row>
    <row r="123" spans="1:10" ht="15.75" thickBot="1">
      <c r="A123" s="14"/>
      <c r="B123" s="15"/>
      <c r="C123" s="11"/>
      <c r="D123" s="7" t="s">
        <v>26</v>
      </c>
      <c r="E123" s="45" t="s">
        <v>92</v>
      </c>
      <c r="F123" s="71" t="s">
        <v>88</v>
      </c>
      <c r="G123" s="62">
        <v>2.1800000000000002</v>
      </c>
      <c r="H123" s="62">
        <v>5.47</v>
      </c>
      <c r="I123" s="62">
        <v>17.260000000000002</v>
      </c>
      <c r="J123" s="62">
        <v>131.4</v>
      </c>
    </row>
    <row r="124" spans="1:10" ht="15.75" thickBot="1">
      <c r="A124" s="14"/>
      <c r="B124" s="15"/>
      <c r="C124" s="11"/>
      <c r="D124" s="7" t="s">
        <v>27</v>
      </c>
      <c r="E124" s="72" t="s">
        <v>65</v>
      </c>
      <c r="F124" s="78" t="s">
        <v>37</v>
      </c>
      <c r="G124" s="76">
        <v>16.399999999999999</v>
      </c>
      <c r="H124" s="76">
        <v>20.64</v>
      </c>
      <c r="I124" s="76">
        <v>28.23</v>
      </c>
      <c r="J124" s="76">
        <v>354.2</v>
      </c>
    </row>
    <row r="125" spans="1:10" ht="15.75" thickBot="1">
      <c r="A125" s="14"/>
      <c r="B125" s="15"/>
      <c r="C125" s="11"/>
      <c r="D125" s="7" t="s">
        <v>29</v>
      </c>
      <c r="E125" s="45" t="s">
        <v>71</v>
      </c>
      <c r="F125" s="71" t="str">
        <f>"200"</f>
        <v>200</v>
      </c>
      <c r="G125" s="62">
        <v>0.41</v>
      </c>
      <c r="H125" s="62">
        <v>0.17</v>
      </c>
      <c r="I125" s="62">
        <v>27.43</v>
      </c>
      <c r="J125" s="62">
        <v>106</v>
      </c>
    </row>
    <row r="126" spans="1:10" ht="15.75" thickBot="1">
      <c r="A126" s="14"/>
      <c r="B126" s="15"/>
      <c r="C126" s="11"/>
      <c r="D126" s="7" t="s">
        <v>30</v>
      </c>
      <c r="E126" s="52" t="s">
        <v>95</v>
      </c>
      <c r="F126" s="66" t="s">
        <v>99</v>
      </c>
      <c r="G126" s="64">
        <v>2.31</v>
      </c>
      <c r="H126" s="64">
        <v>0.23</v>
      </c>
      <c r="I126" s="64">
        <v>16.420000000000002</v>
      </c>
      <c r="J126" s="64">
        <v>78.37</v>
      </c>
    </row>
    <row r="127" spans="1:10" ht="15.75" thickBot="1">
      <c r="A127" s="14"/>
      <c r="B127" s="15"/>
      <c r="C127" s="11"/>
      <c r="D127" s="7" t="s">
        <v>31</v>
      </c>
      <c r="E127" s="45" t="s">
        <v>42</v>
      </c>
      <c r="F127" s="61" t="s">
        <v>56</v>
      </c>
      <c r="G127" s="62">
        <v>1.65</v>
      </c>
      <c r="H127" s="62">
        <v>0.3</v>
      </c>
      <c r="I127" s="62">
        <v>10.43</v>
      </c>
      <c r="J127" s="62">
        <v>48.35</v>
      </c>
    </row>
    <row r="128" spans="1:10" ht="15.75" thickBot="1">
      <c r="A128" s="14"/>
      <c r="B128" s="15"/>
      <c r="C128" s="11"/>
      <c r="D128" s="82"/>
      <c r="E128" s="52"/>
      <c r="F128" s="61"/>
      <c r="G128" s="62"/>
      <c r="H128" s="62"/>
      <c r="I128" s="62"/>
      <c r="J128" s="62"/>
    </row>
    <row r="129" spans="1:10" ht="15.75" thickBot="1">
      <c r="A129" s="16"/>
      <c r="B129" s="17"/>
      <c r="C129" s="8"/>
      <c r="D129" s="18" t="s">
        <v>32</v>
      </c>
      <c r="E129" s="9"/>
      <c r="F129" s="19"/>
      <c r="G129" s="19">
        <f>SUM(G121:G128)</f>
        <v>23.259999999999998</v>
      </c>
      <c r="H129" s="19">
        <f>SUM(H121:H128)</f>
        <v>27.140000000000004</v>
      </c>
      <c r="I129" s="19">
        <f>SUM(I121:I128)</f>
        <v>101.07</v>
      </c>
      <c r="J129" s="19">
        <f>SUM(J121:J128)</f>
        <v>726.93000000000006</v>
      </c>
    </row>
    <row r="130" spans="1:10" ht="15.75" thickBot="1">
      <c r="A130" s="32">
        <f>A113</f>
        <v>2</v>
      </c>
      <c r="B130" s="32">
        <f>B113</f>
        <v>2</v>
      </c>
      <c r="C130" s="96" t="s">
        <v>4</v>
      </c>
      <c r="D130" s="97"/>
      <c r="E130" s="30"/>
      <c r="F130" s="31"/>
      <c r="G130" s="31">
        <f>G120+G129</f>
        <v>40.17</v>
      </c>
      <c r="H130" s="31">
        <f>H120+H129</f>
        <v>44.980000000000004</v>
      </c>
      <c r="I130" s="31">
        <f>I120+I129</f>
        <v>180.13</v>
      </c>
      <c r="J130" s="31">
        <f>J120+J129</f>
        <v>1236.46</v>
      </c>
    </row>
    <row r="131" spans="1:10" ht="15">
      <c r="A131" s="20">
        <v>2</v>
      </c>
      <c r="B131" s="21">
        <v>3</v>
      </c>
      <c r="C131" s="22" t="s">
        <v>19</v>
      </c>
      <c r="D131" s="5"/>
      <c r="E131" s="55" t="s">
        <v>84</v>
      </c>
      <c r="F131" s="79">
        <v>30</v>
      </c>
      <c r="G131" s="80">
        <v>0.23</v>
      </c>
      <c r="H131" s="80">
        <v>0.25</v>
      </c>
      <c r="I131" s="81">
        <v>0.98</v>
      </c>
      <c r="J131" s="81">
        <v>6.46</v>
      </c>
    </row>
    <row r="132" spans="1:10" ht="15">
      <c r="A132" s="23"/>
      <c r="B132" s="15"/>
      <c r="C132" s="11"/>
      <c r="D132" s="8" t="s">
        <v>20</v>
      </c>
      <c r="E132" s="55" t="s">
        <v>109</v>
      </c>
      <c r="F132" s="79">
        <v>100</v>
      </c>
      <c r="G132" s="80">
        <v>10.029999999999999</v>
      </c>
      <c r="H132" s="80">
        <v>12.6</v>
      </c>
      <c r="I132" s="81">
        <v>11.29</v>
      </c>
      <c r="J132" s="81">
        <v>194.97</v>
      </c>
    </row>
    <row r="133" spans="1:10" ht="15.75" thickBot="1">
      <c r="A133" s="23"/>
      <c r="B133" s="15"/>
      <c r="C133" s="11"/>
      <c r="D133" s="6" t="s">
        <v>20</v>
      </c>
      <c r="E133" s="45" t="s">
        <v>49</v>
      </c>
      <c r="F133" s="60" t="s">
        <v>43</v>
      </c>
      <c r="G133" s="48">
        <v>5.3</v>
      </c>
      <c r="H133" s="77">
        <v>2.98</v>
      </c>
      <c r="I133" s="48">
        <v>34.11</v>
      </c>
      <c r="J133" s="48">
        <v>183.94</v>
      </c>
    </row>
    <row r="134" spans="1:10" ht="15.75" customHeight="1">
      <c r="A134" s="23"/>
      <c r="B134" s="15"/>
      <c r="C134" s="11"/>
      <c r="D134" s="7" t="s">
        <v>21</v>
      </c>
      <c r="E134" s="52" t="s">
        <v>98</v>
      </c>
      <c r="F134" s="68" t="str">
        <f>"200"</f>
        <v>200</v>
      </c>
      <c r="G134" s="58">
        <v>0.08</v>
      </c>
      <c r="H134" s="58">
        <v>0.02</v>
      </c>
      <c r="I134" s="58">
        <v>9.84</v>
      </c>
      <c r="J134" s="58">
        <v>37.799999999999997</v>
      </c>
    </row>
    <row r="135" spans="1:10" ht="15.75" thickBot="1">
      <c r="A135" s="23"/>
      <c r="B135" s="15"/>
      <c r="C135" s="11"/>
      <c r="D135" s="7" t="s">
        <v>22</v>
      </c>
      <c r="E135" s="52" t="s">
        <v>95</v>
      </c>
      <c r="F135" s="53" t="s">
        <v>56</v>
      </c>
      <c r="G135" s="58">
        <v>1.65</v>
      </c>
      <c r="H135" s="58">
        <v>0.17</v>
      </c>
      <c r="I135" s="58">
        <v>11.72</v>
      </c>
      <c r="J135" s="58">
        <v>55.97</v>
      </c>
    </row>
    <row r="136" spans="1:10" ht="15.75" thickBot="1">
      <c r="A136" s="23"/>
      <c r="B136" s="15"/>
      <c r="C136" s="11"/>
      <c r="D136" s="86"/>
      <c r="E136" s="52"/>
      <c r="F136" s="60"/>
      <c r="G136" s="58"/>
      <c r="H136" s="58"/>
      <c r="I136" s="58"/>
      <c r="J136" s="58"/>
    </row>
    <row r="137" spans="1:10" ht="15.75" thickBot="1">
      <c r="A137" s="24"/>
      <c r="B137" s="17"/>
      <c r="C137" s="8"/>
      <c r="D137" s="18" t="s">
        <v>32</v>
      </c>
      <c r="E137" s="9"/>
      <c r="F137" s="19"/>
      <c r="G137" s="19">
        <f>SUM(G131:G136)</f>
        <v>17.29</v>
      </c>
      <c r="H137" s="19">
        <f>SUM(H131:H136)</f>
        <v>16.02</v>
      </c>
      <c r="I137" s="19">
        <f>SUM(I131:I136)</f>
        <v>67.94</v>
      </c>
      <c r="J137" s="19">
        <f>SUM(J131:J136)</f>
        <v>479.14</v>
      </c>
    </row>
    <row r="138" spans="1:10" ht="15.75" thickBot="1">
      <c r="A138" s="25">
        <f>A131</f>
        <v>2</v>
      </c>
      <c r="B138" s="13">
        <f>B131</f>
        <v>3</v>
      </c>
      <c r="C138" s="10" t="s">
        <v>24</v>
      </c>
      <c r="D138" s="7" t="s">
        <v>25</v>
      </c>
      <c r="E138" s="37"/>
      <c r="F138" s="38"/>
      <c r="G138" s="38"/>
      <c r="H138" s="38"/>
      <c r="I138" s="38"/>
      <c r="J138" s="38"/>
    </row>
    <row r="139" spans="1:10" ht="15.75" thickBot="1">
      <c r="A139" s="23"/>
      <c r="B139" s="15"/>
      <c r="C139" s="11"/>
      <c r="D139" s="7" t="s">
        <v>26</v>
      </c>
      <c r="E139" s="45" t="s">
        <v>110</v>
      </c>
      <c r="F139" s="61" t="s">
        <v>45</v>
      </c>
      <c r="G139" s="62">
        <v>2.5299999999999998</v>
      </c>
      <c r="H139" s="62">
        <v>6.05</v>
      </c>
      <c r="I139" s="62">
        <v>10.57</v>
      </c>
      <c r="J139" s="62">
        <v>101.2</v>
      </c>
    </row>
    <row r="140" spans="1:10" ht="15.75" thickBot="1">
      <c r="A140" s="23"/>
      <c r="B140" s="15"/>
      <c r="C140" s="11"/>
      <c r="D140" s="7" t="s">
        <v>27</v>
      </c>
      <c r="E140" s="52" t="s">
        <v>52</v>
      </c>
      <c r="F140" s="71" t="s">
        <v>37</v>
      </c>
      <c r="G140" s="65">
        <v>14.8</v>
      </c>
      <c r="H140" s="62">
        <v>16.510000000000002</v>
      </c>
      <c r="I140" s="62">
        <v>36.71</v>
      </c>
      <c r="J140" s="62">
        <v>353.3</v>
      </c>
    </row>
    <row r="141" spans="1:10" ht="15.75" thickBot="1">
      <c r="A141" s="23"/>
      <c r="B141" s="15"/>
      <c r="C141" s="11"/>
      <c r="D141" s="7" t="s">
        <v>29</v>
      </c>
      <c r="E141" s="45" t="s">
        <v>77</v>
      </c>
      <c r="F141" s="71" t="str">
        <f>"200"</f>
        <v>200</v>
      </c>
      <c r="G141" s="62">
        <v>1.02</v>
      </c>
      <c r="H141" s="62">
        <v>0.06</v>
      </c>
      <c r="I141" s="62">
        <v>23.18</v>
      </c>
      <c r="J141" s="62">
        <v>87.6</v>
      </c>
    </row>
    <row r="142" spans="1:10" ht="15.75" thickBot="1">
      <c r="A142" s="23"/>
      <c r="B142" s="15"/>
      <c r="C142" s="11"/>
      <c r="D142" s="7" t="s">
        <v>30</v>
      </c>
      <c r="E142" s="52" t="s">
        <v>95</v>
      </c>
      <c r="F142" s="66" t="s">
        <v>99</v>
      </c>
      <c r="G142" s="64">
        <v>2.31</v>
      </c>
      <c r="H142" s="64">
        <v>0.23</v>
      </c>
      <c r="I142" s="64">
        <v>16.420000000000002</v>
      </c>
      <c r="J142" s="64">
        <v>78.37</v>
      </c>
    </row>
    <row r="143" spans="1:10" ht="15.75" thickBot="1">
      <c r="A143" s="23"/>
      <c r="B143" s="15"/>
      <c r="C143" s="11"/>
      <c r="D143" s="7" t="s">
        <v>31</v>
      </c>
      <c r="E143" s="45" t="s">
        <v>42</v>
      </c>
      <c r="F143" s="71" t="s">
        <v>56</v>
      </c>
      <c r="G143" s="62">
        <v>1.65</v>
      </c>
      <c r="H143" s="62">
        <v>0.3</v>
      </c>
      <c r="I143" s="62">
        <v>10.43</v>
      </c>
      <c r="J143" s="62">
        <v>48.35</v>
      </c>
    </row>
    <row r="144" spans="1:10" ht="15.75" thickBot="1">
      <c r="A144" s="23"/>
      <c r="B144" s="15"/>
      <c r="C144" s="11"/>
      <c r="D144" s="6"/>
      <c r="E144" s="52" t="s">
        <v>73</v>
      </c>
      <c r="F144" s="66" t="s">
        <v>44</v>
      </c>
      <c r="G144" s="64">
        <v>2.41</v>
      </c>
      <c r="H144" s="64">
        <v>6.45</v>
      </c>
      <c r="I144" s="64">
        <v>19.59</v>
      </c>
      <c r="J144" s="64">
        <v>153.6</v>
      </c>
    </row>
    <row r="145" spans="1:10" ht="15.75" thickBot="1">
      <c r="A145" s="24"/>
      <c r="B145" s="17"/>
      <c r="C145" s="8"/>
      <c r="D145" s="18" t="s">
        <v>32</v>
      </c>
      <c r="E145" s="9"/>
      <c r="F145" s="19"/>
      <c r="G145" s="19">
        <f>SUM(G138:G144)</f>
        <v>24.72</v>
      </c>
      <c r="H145" s="19">
        <f>SUM(H138:H144)</f>
        <v>29.6</v>
      </c>
      <c r="I145" s="19">
        <f>SUM(I138:I144)</f>
        <v>116.9</v>
      </c>
      <c r="J145" s="19">
        <f>SUM(J138:J144)</f>
        <v>822.42000000000007</v>
      </c>
    </row>
    <row r="146" spans="1:10" ht="15.75" thickBot="1">
      <c r="A146" s="28">
        <f>A131</f>
        <v>2</v>
      </c>
      <c r="B146" s="29">
        <f>B131</f>
        <v>3</v>
      </c>
      <c r="C146" s="96" t="s">
        <v>4</v>
      </c>
      <c r="D146" s="97"/>
      <c r="E146" s="30"/>
      <c r="F146" s="31"/>
      <c r="G146" s="31">
        <f>G137+G145</f>
        <v>42.01</v>
      </c>
      <c r="H146" s="31">
        <f>H137+H145</f>
        <v>45.620000000000005</v>
      </c>
      <c r="I146" s="31">
        <f>I137+I145</f>
        <v>184.84</v>
      </c>
      <c r="J146" s="31">
        <f>J137+J145</f>
        <v>1301.56</v>
      </c>
    </row>
    <row r="147" spans="1:10" ht="15">
      <c r="A147" s="20">
        <v>2</v>
      </c>
      <c r="B147" s="21">
        <v>4</v>
      </c>
      <c r="C147" s="22" t="s">
        <v>19</v>
      </c>
      <c r="D147" s="5" t="s">
        <v>20</v>
      </c>
      <c r="E147" s="52" t="s">
        <v>111</v>
      </c>
      <c r="F147" s="57" t="s">
        <v>43</v>
      </c>
      <c r="G147" s="69">
        <v>11.64</v>
      </c>
      <c r="H147" s="69">
        <v>16.84</v>
      </c>
      <c r="I147" s="69">
        <v>10.62</v>
      </c>
      <c r="J147" s="58">
        <v>247.17</v>
      </c>
    </row>
    <row r="148" spans="1:10" ht="15">
      <c r="A148" s="23"/>
      <c r="B148" s="15"/>
      <c r="C148" s="11"/>
      <c r="D148" s="6"/>
      <c r="E148" s="52" t="s">
        <v>112</v>
      </c>
      <c r="F148" s="57" t="s">
        <v>67</v>
      </c>
      <c r="G148" s="69">
        <v>4.13</v>
      </c>
      <c r="H148" s="69">
        <v>1.88</v>
      </c>
      <c r="I148" s="69">
        <v>28.55</v>
      </c>
      <c r="J148" s="58">
        <v>138.12</v>
      </c>
    </row>
    <row r="149" spans="1:10" ht="15.75" thickBot="1">
      <c r="A149" s="23"/>
      <c r="B149" s="15"/>
      <c r="C149" s="11"/>
      <c r="D149" s="7" t="s">
        <v>21</v>
      </c>
      <c r="E149" s="52" t="s">
        <v>66</v>
      </c>
      <c r="F149" s="68" t="str">
        <f>"200"</f>
        <v>200</v>
      </c>
      <c r="G149" s="58">
        <v>0.12</v>
      </c>
      <c r="H149" s="58">
        <v>0.02</v>
      </c>
      <c r="I149" s="58">
        <v>9.83</v>
      </c>
      <c r="J149" s="58">
        <v>38.659999999999997</v>
      </c>
    </row>
    <row r="150" spans="1:10" ht="15.75" thickBot="1">
      <c r="A150" s="23"/>
      <c r="B150" s="15"/>
      <c r="C150" s="11"/>
      <c r="D150" s="7" t="s">
        <v>30</v>
      </c>
      <c r="E150" s="52" t="s">
        <v>95</v>
      </c>
      <c r="F150" s="53" t="s">
        <v>56</v>
      </c>
      <c r="G150" s="58">
        <v>1.65</v>
      </c>
      <c r="H150" s="58">
        <v>0.17</v>
      </c>
      <c r="I150" s="58">
        <v>11.72</v>
      </c>
      <c r="J150" s="58">
        <v>55.97</v>
      </c>
    </row>
    <row r="151" spans="1:10" ht="15.75" thickBot="1">
      <c r="A151" s="23"/>
      <c r="B151" s="15"/>
      <c r="C151" s="11"/>
      <c r="D151" s="7" t="s">
        <v>31</v>
      </c>
      <c r="E151" s="52" t="s">
        <v>42</v>
      </c>
      <c r="F151" s="53" t="s">
        <v>56</v>
      </c>
      <c r="G151" s="58">
        <v>1.65</v>
      </c>
      <c r="H151" s="58">
        <v>0.3</v>
      </c>
      <c r="I151" s="58">
        <v>10.43</v>
      </c>
      <c r="J151" s="58">
        <v>48.34</v>
      </c>
    </row>
    <row r="152" spans="1:10" ht="15.75" thickBot="1">
      <c r="A152" s="23"/>
      <c r="B152" s="15"/>
      <c r="C152" s="11"/>
      <c r="D152" s="82"/>
      <c r="E152" s="45"/>
      <c r="F152" s="48"/>
      <c r="G152" s="48"/>
      <c r="H152" s="48"/>
      <c r="I152" s="48"/>
      <c r="J152" s="48"/>
    </row>
    <row r="153" spans="1:10" ht="15.75" thickBot="1">
      <c r="A153" s="23"/>
      <c r="B153" s="15"/>
      <c r="C153" s="11"/>
      <c r="D153" s="6"/>
      <c r="E153" s="37"/>
      <c r="F153" s="38"/>
      <c r="G153" s="38"/>
      <c r="H153" s="38"/>
      <c r="I153" s="38"/>
      <c r="J153" s="38"/>
    </row>
    <row r="154" spans="1:10" ht="15.75" thickBot="1">
      <c r="A154" s="24"/>
      <c r="B154" s="17"/>
      <c r="C154" s="8"/>
      <c r="D154" s="18" t="s">
        <v>32</v>
      </c>
      <c r="E154" s="9"/>
      <c r="F154" s="19"/>
      <c r="G154" s="19">
        <f t="shared" ref="G154:J154" si="35">SUM(G147:G153)</f>
        <v>19.189999999999998</v>
      </c>
      <c r="H154" s="19">
        <f t="shared" si="35"/>
        <v>19.21</v>
      </c>
      <c r="I154" s="19">
        <f t="shared" si="35"/>
        <v>71.150000000000006</v>
      </c>
      <c r="J154" s="19">
        <f t="shared" si="35"/>
        <v>528.26</v>
      </c>
    </row>
    <row r="155" spans="1:10" ht="15.75" thickBot="1">
      <c r="A155" s="25">
        <f>A147</f>
        <v>2</v>
      </c>
      <c r="B155" s="13">
        <f>B147</f>
        <v>4</v>
      </c>
      <c r="C155" s="10" t="s">
        <v>24</v>
      </c>
      <c r="D155" s="7" t="s">
        <v>25</v>
      </c>
      <c r="E155" s="52"/>
      <c r="F155" s="46"/>
      <c r="G155" s="47"/>
      <c r="H155" s="47"/>
      <c r="I155" s="47"/>
      <c r="J155" s="47"/>
    </row>
    <row r="156" spans="1:10" ht="15.75" thickBot="1">
      <c r="A156" s="23"/>
      <c r="B156" s="15"/>
      <c r="C156" s="11"/>
      <c r="D156" s="7" t="s">
        <v>26</v>
      </c>
      <c r="E156" s="45" t="s">
        <v>51</v>
      </c>
      <c r="F156" s="61" t="s">
        <v>57</v>
      </c>
      <c r="G156" s="62">
        <v>3.43</v>
      </c>
      <c r="H156" s="62">
        <v>3.98</v>
      </c>
      <c r="I156" s="62">
        <v>16.649999999999999</v>
      </c>
      <c r="J156" s="62">
        <v>114.1</v>
      </c>
    </row>
    <row r="157" spans="1:10" ht="15.75" thickBot="1">
      <c r="A157" s="23"/>
      <c r="B157" s="15"/>
      <c r="C157" s="11"/>
      <c r="D157" s="7" t="s">
        <v>27</v>
      </c>
      <c r="E157" s="45" t="s">
        <v>113</v>
      </c>
      <c r="F157" s="61" t="s">
        <v>40</v>
      </c>
      <c r="G157" s="62">
        <v>11.64</v>
      </c>
      <c r="H157" s="62">
        <v>14.42</v>
      </c>
      <c r="I157" s="62">
        <v>7.44</v>
      </c>
      <c r="J157" s="62">
        <v>172.8</v>
      </c>
    </row>
    <row r="158" spans="1:10" ht="15.75" thickBot="1">
      <c r="A158" s="23"/>
      <c r="B158" s="15"/>
      <c r="C158" s="11"/>
      <c r="D158" s="7" t="s">
        <v>28</v>
      </c>
      <c r="E158" s="45" t="s">
        <v>114</v>
      </c>
      <c r="F158" s="61">
        <v>150</v>
      </c>
      <c r="G158" s="62">
        <v>6.67</v>
      </c>
      <c r="H158" s="62">
        <v>4.68</v>
      </c>
      <c r="I158" s="62">
        <v>29.26</v>
      </c>
      <c r="J158" s="62">
        <v>185.9</v>
      </c>
    </row>
    <row r="159" spans="1:10" ht="15.75" thickBot="1">
      <c r="A159" s="23"/>
      <c r="B159" s="15"/>
      <c r="C159" s="11"/>
      <c r="D159" s="7" t="s">
        <v>29</v>
      </c>
      <c r="E159" s="45" t="s">
        <v>78</v>
      </c>
      <c r="F159" s="71" t="str">
        <f>"200"</f>
        <v>200</v>
      </c>
      <c r="G159" s="62">
        <v>0.16</v>
      </c>
      <c r="H159" s="62">
        <v>0.04</v>
      </c>
      <c r="I159" s="62">
        <v>12.2</v>
      </c>
      <c r="J159" s="62">
        <v>47.69</v>
      </c>
    </row>
    <row r="160" spans="1:10" ht="15.75" thickBot="1">
      <c r="A160" s="23"/>
      <c r="B160" s="15"/>
      <c r="C160" s="11"/>
      <c r="D160" s="7" t="s">
        <v>30</v>
      </c>
      <c r="E160" s="52" t="s">
        <v>38</v>
      </c>
      <c r="F160" s="66" t="s">
        <v>64</v>
      </c>
      <c r="G160" s="64">
        <v>2.7</v>
      </c>
      <c r="H160" s="64">
        <v>0.9</v>
      </c>
      <c r="I160" s="64">
        <v>16.14</v>
      </c>
      <c r="J160" s="64">
        <v>80.3</v>
      </c>
    </row>
    <row r="161" spans="1:10" ht="15.75" thickBot="1">
      <c r="A161" s="23"/>
      <c r="B161" s="15"/>
      <c r="C161" s="11"/>
      <c r="D161" s="7" t="s">
        <v>31</v>
      </c>
      <c r="E161" s="45" t="s">
        <v>42</v>
      </c>
      <c r="F161" s="61" t="s">
        <v>64</v>
      </c>
      <c r="G161" s="62">
        <v>1.98</v>
      </c>
      <c r="H161" s="62">
        <v>0.36</v>
      </c>
      <c r="I161" s="62">
        <v>12.51</v>
      </c>
      <c r="J161" s="62">
        <v>58.01</v>
      </c>
    </row>
    <row r="162" spans="1:10" ht="15.75" thickBot="1">
      <c r="A162" s="23"/>
      <c r="B162" s="15"/>
      <c r="C162" s="11"/>
      <c r="D162" s="91" t="s">
        <v>61</v>
      </c>
      <c r="E162" s="45" t="s">
        <v>82</v>
      </c>
      <c r="F162" s="61" t="s">
        <v>40</v>
      </c>
      <c r="G162" s="48">
        <v>0.4</v>
      </c>
      <c r="H162" s="48">
        <v>0.4</v>
      </c>
      <c r="I162" s="48">
        <v>11.6</v>
      </c>
      <c r="J162" s="48">
        <v>48.68</v>
      </c>
    </row>
    <row r="163" spans="1:10" ht="15.75" thickBot="1">
      <c r="A163" s="24"/>
      <c r="B163" s="17"/>
      <c r="C163" s="8"/>
      <c r="D163" s="18" t="s">
        <v>32</v>
      </c>
      <c r="E163" s="9"/>
      <c r="F163" s="19"/>
      <c r="G163" s="19">
        <f>SUM(G155:G162)</f>
        <v>26.98</v>
      </c>
      <c r="H163" s="19">
        <f>SUM(H155:H162)</f>
        <v>24.779999999999994</v>
      </c>
      <c r="I163" s="19">
        <f>SUM(I155:I162)</f>
        <v>105.8</v>
      </c>
      <c r="J163" s="19">
        <f>SUM(J155:J162)</f>
        <v>707.4799999999999</v>
      </c>
    </row>
    <row r="164" spans="1:10" ht="15.75" thickBot="1">
      <c r="A164" s="28">
        <f>A147</f>
        <v>2</v>
      </c>
      <c r="B164" s="29">
        <f>B147</f>
        <v>4</v>
      </c>
      <c r="C164" s="96" t="s">
        <v>4</v>
      </c>
      <c r="D164" s="97"/>
      <c r="E164" s="30"/>
      <c r="F164" s="31"/>
      <c r="G164" s="31">
        <f>G154+G163</f>
        <v>46.17</v>
      </c>
      <c r="H164" s="31">
        <f>H154+H163</f>
        <v>43.989999999999995</v>
      </c>
      <c r="I164" s="31">
        <f>I154+I163</f>
        <v>176.95</v>
      </c>
      <c r="J164" s="31">
        <f>J154+J163</f>
        <v>1235.7399999999998</v>
      </c>
    </row>
    <row r="165" spans="1:10" ht="15">
      <c r="A165" s="20">
        <v>2</v>
      </c>
      <c r="B165" s="21">
        <v>5</v>
      </c>
      <c r="C165" s="22" t="s">
        <v>19</v>
      </c>
      <c r="D165" s="8" t="s">
        <v>20</v>
      </c>
      <c r="E165" s="52" t="s">
        <v>115</v>
      </c>
      <c r="F165" s="57" t="s">
        <v>40</v>
      </c>
      <c r="G165" s="58">
        <v>12.51</v>
      </c>
      <c r="H165" s="58">
        <v>12.27</v>
      </c>
      <c r="I165" s="69">
        <v>11.97</v>
      </c>
      <c r="J165" s="58">
        <v>200.13</v>
      </c>
    </row>
    <row r="166" spans="1:10" ht="15">
      <c r="A166" s="23"/>
      <c r="B166" s="15"/>
      <c r="C166" s="11"/>
      <c r="D166" s="6" t="s">
        <v>20</v>
      </c>
      <c r="E166" s="45" t="s">
        <v>47</v>
      </c>
      <c r="F166" s="60">
        <v>150</v>
      </c>
      <c r="G166" s="48">
        <v>3.11</v>
      </c>
      <c r="H166" s="48">
        <v>3.67</v>
      </c>
      <c r="I166" s="48">
        <v>22.07</v>
      </c>
      <c r="J166" s="48">
        <v>132.59</v>
      </c>
    </row>
    <row r="167" spans="1:10" ht="15">
      <c r="A167" s="23"/>
      <c r="B167" s="15"/>
      <c r="C167" s="11"/>
      <c r="D167" s="10" t="s">
        <v>21</v>
      </c>
      <c r="E167" s="52" t="s">
        <v>98</v>
      </c>
      <c r="F167" s="68" t="str">
        <f>"200"</f>
        <v>200</v>
      </c>
      <c r="G167" s="58">
        <v>0.08</v>
      </c>
      <c r="H167" s="58">
        <v>0.02</v>
      </c>
      <c r="I167" s="58">
        <v>9.84</v>
      </c>
      <c r="J167" s="58">
        <v>37.799999999999997</v>
      </c>
    </row>
    <row r="168" spans="1:10" ht="15">
      <c r="A168" s="23"/>
      <c r="B168" s="15"/>
      <c r="C168" s="11"/>
      <c r="D168" s="92" t="s">
        <v>31</v>
      </c>
      <c r="E168" s="52" t="s">
        <v>42</v>
      </c>
      <c r="F168" s="71" t="s">
        <v>56</v>
      </c>
      <c r="G168" s="62">
        <v>1.65</v>
      </c>
      <c r="H168" s="62">
        <v>0.3</v>
      </c>
      <c r="I168" s="62">
        <v>10.43</v>
      </c>
      <c r="J168" s="62">
        <v>48.35</v>
      </c>
    </row>
    <row r="169" spans="1:10" ht="15">
      <c r="A169" s="23"/>
      <c r="B169" s="15"/>
      <c r="C169" s="11"/>
      <c r="D169" s="7" t="s">
        <v>22</v>
      </c>
      <c r="E169" s="52" t="s">
        <v>95</v>
      </c>
      <c r="F169" s="53" t="s">
        <v>64</v>
      </c>
      <c r="G169" s="58">
        <v>1.98</v>
      </c>
      <c r="H169" s="58">
        <v>0.2</v>
      </c>
      <c r="I169" s="58">
        <v>14.07</v>
      </c>
      <c r="J169" s="58">
        <v>67.17</v>
      </c>
    </row>
    <row r="170" spans="1:10" ht="15">
      <c r="A170" s="23"/>
      <c r="B170" s="15"/>
      <c r="C170" s="11"/>
      <c r="D170" s="6"/>
      <c r="E170" s="37"/>
      <c r="F170" s="38"/>
      <c r="G170" s="38"/>
      <c r="H170" s="38"/>
      <c r="I170" s="38"/>
      <c r="J170" s="38"/>
    </row>
    <row r="171" spans="1:10" ht="15.75" customHeight="1">
      <c r="A171" s="24"/>
      <c r="B171" s="17"/>
      <c r="C171" s="8"/>
      <c r="D171" s="18" t="s">
        <v>32</v>
      </c>
      <c r="E171" s="9"/>
      <c r="F171" s="19"/>
      <c r="G171" s="19">
        <f>SUM(G165:G170)</f>
        <v>19.329999999999998</v>
      </c>
      <c r="H171" s="19">
        <f>SUM(H165:H170)</f>
        <v>16.459999999999997</v>
      </c>
      <c r="I171" s="19">
        <f>SUM(I165:I170)</f>
        <v>68.38</v>
      </c>
      <c r="J171" s="19">
        <f>SUM(J165:J170)</f>
        <v>486.04000000000008</v>
      </c>
    </row>
    <row r="172" spans="1:10" ht="15">
      <c r="A172" s="25">
        <f>A165</f>
        <v>2</v>
      </c>
      <c r="B172" s="13">
        <f>B165</f>
        <v>5</v>
      </c>
      <c r="C172" s="10" t="s">
        <v>24</v>
      </c>
      <c r="D172" s="7" t="s">
        <v>25</v>
      </c>
      <c r="E172" s="52"/>
      <c r="F172" s="71"/>
      <c r="G172" s="62"/>
      <c r="H172" s="62"/>
      <c r="I172" s="62"/>
      <c r="J172" s="62"/>
    </row>
    <row r="173" spans="1:10" ht="15">
      <c r="A173" s="23"/>
      <c r="B173" s="15"/>
      <c r="C173" s="11"/>
      <c r="D173" s="7" t="s">
        <v>26</v>
      </c>
      <c r="E173" s="45" t="s">
        <v>116</v>
      </c>
      <c r="F173" s="61" t="s">
        <v>57</v>
      </c>
      <c r="G173" s="62">
        <v>4.91</v>
      </c>
      <c r="H173" s="62">
        <v>3.89</v>
      </c>
      <c r="I173" s="62">
        <v>27.05</v>
      </c>
      <c r="J173" s="62">
        <v>143.30000000000001</v>
      </c>
    </row>
    <row r="174" spans="1:10" ht="15">
      <c r="A174" s="23"/>
      <c r="B174" s="15"/>
      <c r="C174" s="11"/>
      <c r="D174" s="7" t="s">
        <v>27</v>
      </c>
      <c r="E174" s="45" t="s">
        <v>53</v>
      </c>
      <c r="F174" s="61" t="s">
        <v>40</v>
      </c>
      <c r="G174" s="64">
        <v>14.89</v>
      </c>
      <c r="H174" s="64">
        <v>15.69</v>
      </c>
      <c r="I174" s="64">
        <v>12.12</v>
      </c>
      <c r="J174" s="64">
        <v>221.2</v>
      </c>
    </row>
    <row r="175" spans="1:10" ht="15">
      <c r="A175" s="23"/>
      <c r="B175" s="15"/>
      <c r="C175" s="11"/>
      <c r="D175" s="7" t="s">
        <v>28</v>
      </c>
      <c r="E175" s="45" t="s">
        <v>47</v>
      </c>
      <c r="F175" s="71" t="s">
        <v>43</v>
      </c>
      <c r="G175" s="62">
        <v>3.11</v>
      </c>
      <c r="H175" s="62">
        <v>3.67</v>
      </c>
      <c r="I175" s="62">
        <v>22.07</v>
      </c>
      <c r="J175" s="62">
        <v>132.6</v>
      </c>
    </row>
    <row r="176" spans="1:10" ht="15">
      <c r="A176" s="23"/>
      <c r="B176" s="15"/>
      <c r="C176" s="11"/>
      <c r="D176" s="7" t="s">
        <v>29</v>
      </c>
      <c r="E176" s="45" t="s">
        <v>105</v>
      </c>
      <c r="F176" s="71" t="s">
        <v>37</v>
      </c>
      <c r="G176" s="62">
        <v>0</v>
      </c>
      <c r="H176" s="62">
        <v>0</v>
      </c>
      <c r="I176" s="62">
        <v>18.95</v>
      </c>
      <c r="J176" s="62">
        <v>70.709999999999994</v>
      </c>
    </row>
    <row r="177" spans="1:10" ht="15">
      <c r="A177" s="23"/>
      <c r="B177" s="15"/>
      <c r="C177" s="11"/>
      <c r="D177" s="7" t="s">
        <v>30</v>
      </c>
      <c r="E177" s="52" t="s">
        <v>38</v>
      </c>
      <c r="F177" s="66" t="s">
        <v>64</v>
      </c>
      <c r="G177" s="64">
        <v>2.7</v>
      </c>
      <c r="H177" s="64">
        <v>0.9</v>
      </c>
      <c r="I177" s="64">
        <v>16.14</v>
      </c>
      <c r="J177" s="64">
        <v>80.3</v>
      </c>
    </row>
    <row r="178" spans="1:10" ht="15">
      <c r="A178" s="23"/>
      <c r="B178" s="15"/>
      <c r="C178" s="11"/>
      <c r="D178" s="7" t="s">
        <v>31</v>
      </c>
      <c r="E178" s="45" t="s">
        <v>42</v>
      </c>
      <c r="F178" s="61" t="s">
        <v>64</v>
      </c>
      <c r="G178" s="62">
        <v>1.98</v>
      </c>
      <c r="H178" s="62">
        <v>0.36</v>
      </c>
      <c r="I178" s="62">
        <v>12.51</v>
      </c>
      <c r="J178" s="62">
        <v>58.01</v>
      </c>
    </row>
    <row r="179" spans="1:10" ht="15">
      <c r="A179" s="23"/>
      <c r="B179" s="15"/>
      <c r="C179" s="11"/>
      <c r="D179" s="6"/>
      <c r="E179" s="37"/>
      <c r="F179" s="38"/>
      <c r="G179" s="38"/>
      <c r="H179" s="38"/>
      <c r="I179" s="38"/>
      <c r="J179" s="38"/>
    </row>
    <row r="180" spans="1:10" ht="15">
      <c r="A180" s="24"/>
      <c r="B180" s="17"/>
      <c r="C180" s="8"/>
      <c r="D180" s="18" t="s">
        <v>32</v>
      </c>
      <c r="E180" s="9"/>
      <c r="F180" s="19"/>
      <c r="G180" s="19">
        <f>SUM(G172:G179)</f>
        <v>27.59</v>
      </c>
      <c r="H180" s="19">
        <f>SUM(H172:H179)</f>
        <v>24.509999999999998</v>
      </c>
      <c r="I180" s="19">
        <f>SUM(I172:I179)</f>
        <v>108.84</v>
      </c>
      <c r="J180" s="19">
        <f>SUM(J172:J179)</f>
        <v>706.12</v>
      </c>
    </row>
    <row r="181" spans="1:10" ht="15.75" thickBot="1">
      <c r="A181" s="28">
        <f>A165</f>
        <v>2</v>
      </c>
      <c r="B181" s="29">
        <f>B165</f>
        <v>5</v>
      </c>
      <c r="C181" s="96" t="s">
        <v>4</v>
      </c>
      <c r="D181" s="97"/>
      <c r="E181" s="30"/>
      <c r="F181" s="31"/>
      <c r="G181" s="31">
        <f>G171+G180</f>
        <v>46.92</v>
      </c>
      <c r="H181" s="31">
        <f>H171+H180</f>
        <v>40.97</v>
      </c>
      <c r="I181" s="31">
        <f>I171+I180</f>
        <v>177.22</v>
      </c>
      <c r="J181" s="31">
        <f>J171+J180</f>
        <v>1192.1600000000001</v>
      </c>
    </row>
    <row r="182" spans="1:10" ht="13.5" thickBot="1">
      <c r="A182" s="26"/>
      <c r="B182" s="27"/>
      <c r="C182" s="98" t="s">
        <v>5</v>
      </c>
      <c r="D182" s="98"/>
      <c r="E182" s="98"/>
      <c r="F182" s="33"/>
      <c r="G182" s="33">
        <f>(G23+G41+G59+G76+G93+G112+G130+G146+G164+G181)/(IF(G23=0,0,1)+IF(G41=0,0,1)+IF(G59=0,0,1)+IF(G76=0,0,1)+IF(G93=0,0,1)+IF(G112=0,0,1)+IF(G130=0,0,1)+IF(G146=0,0,1)+IF(G164=0,0,1)+IF(G181=0,0,1))</f>
        <v>42.041000000000004</v>
      </c>
      <c r="H182" s="33">
        <f>(H23+H41+H59+H76+H93+H112+H130+H146+H164+H181)/(IF(H23=0,0,1)+IF(H41=0,0,1)+IF(H59=0,0,1)+IF(H76=0,0,1)+IF(H93=0,0,1)+IF(H112=0,0,1)+IF(H130=0,0,1)+IF(H146=0,0,1)+IF(H164=0,0,1)+IF(H181=0,0,1))</f>
        <v>42.689</v>
      </c>
      <c r="I182" s="33">
        <f>(I23+I41+I59+I76+I93+I112+I130+I146+I164+I181)/(IF(I23=0,0,1)+IF(I41=0,0,1)+IF(I59=0,0,1)+IF(I76=0,0,1)+IF(I93=0,0,1)+IF(I112=0,0,1)+IF(I130=0,0,1)+IF(I146=0,0,1)+IF(I164=0,0,1)+IF(I181=0,0,1))</f>
        <v>181.38200000000001</v>
      </c>
      <c r="J182" s="33">
        <f>(J23+J41+J59+J76+J93+J112+J130+J146+J164+J181)/(IF(J23=0,0,1)+IF(J41=0,0,1)+IF(J59=0,0,1)+IF(J76=0,0,1)+IF(J93=0,0,1)+IF(J112=0,0,1)+IF(J130=0,0,1)+IF(J146=0,0,1)+IF(J164=0,0,1)+IF(J181=0,0,1))</f>
        <v>1256.4856359999999</v>
      </c>
    </row>
  </sheetData>
  <autoFilter ref="C1:C191"/>
  <mergeCells count="14">
    <mergeCell ref="C76:D76"/>
    <mergeCell ref="C93:D93"/>
    <mergeCell ref="C23:D23"/>
    <mergeCell ref="C182:E182"/>
    <mergeCell ref="C181:D181"/>
    <mergeCell ref="C112:D112"/>
    <mergeCell ref="C130:D130"/>
    <mergeCell ref="C146:D146"/>
    <mergeCell ref="C164:D164"/>
    <mergeCell ref="C1:E1"/>
    <mergeCell ref="H1:J1"/>
    <mergeCell ref="H2:J2"/>
    <mergeCell ref="C41:D41"/>
    <mergeCell ref="C59:D59"/>
  </mergeCells>
  <pageMargins left="0.18" right="0.1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2025-09-11T11:17:43Z</cp:lastPrinted>
  <dcterms:created xsi:type="dcterms:W3CDTF">2022-05-16T14:23:56Z</dcterms:created>
  <dcterms:modified xsi:type="dcterms:W3CDTF">2025-09-19T09:01:32Z</dcterms:modified>
</cp:coreProperties>
</file>